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Lab Data" sheetId="1" r:id="rId1"/>
    <sheet name="Interpolation" sheetId="2" r:id="rId3"/>
  </sheets>
  <definedNames>
    <definedName name="QueryP">Interpolation!$B$5</definedName>
  </definedNames>
  <calcPr fullCalcOnLoad="1" fullPrecision="1"/>
</workbook>
</file>

<file path=xl/sharedStrings.xml><?xml version="1.0" encoding="utf-8"?>
<sst xmlns="http://schemas.openxmlformats.org/spreadsheetml/2006/main" count="22" uniqueCount="22">
  <si>
    <t>PVT Lab Data — Oil Formation Volume Factor</t>
  </si>
  <si>
    <t>Lab-measured Bo values at discrete pressures. Engineers need Bo at pressures between lab points (e.g., for reservoir simulation grid blocks). Spline interpolation provides smooth, continuous estimates.</t>
  </si>
  <si>
    <t>Lab Measurements</t>
  </si>
  <si>
    <t>P (psia)</t>
  </si>
  <si>
    <t>Bo (rb/STB)</t>
  </si>
  <si>
    <t>These 7 lab points are the source data for interpolation on the next sheet. Cubic spline preserves curve shape between points; linear interpolation connects with straight segments.</t>
  </si>
  <si>
    <t>Cubic vs Linear Interpolation of Bo</t>
  </si>
  <si>
    <t>Interpolate Bo at 25 pressure points using both cubic and linear spline. The difference column shows where cubic interpolation matters most — at high curvature regions.</t>
  </si>
  <si>
    <t>Single Point Query</t>
  </si>
  <si>
    <t>Query Pressure</t>
  </si>
  <si>
    <t>psia</t>
  </si>
  <si>
    <t>Bo (Cubic)</t>
  </si>
  <si>
    <t>rb/STB</t>
  </si>
  <si>
    <t>Bo (Linear)</t>
  </si>
  <si>
    <t>Difference</t>
  </si>
  <si>
    <t>Derivative (dBo/dP)</t>
  </si>
  <si>
    <t>dBo/dP (Cubic)</t>
  </si>
  <si>
    <t>rb/STB/psi</t>
  </si>
  <si>
    <t>dBo/dP (Linear)</t>
  </si>
  <si>
    <t>Full Interpolation Table</t>
  </si>
  <si>
    <t>Bo Cubic</t>
  </si>
  <si>
    <t>Bo Linear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</si>
</sst>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Bo Interpolation — Cubic vs Linear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Cubic</c:v>
          </c:tx>
          <c:marker>
            <c:symbol val="square"/>
          </c:marker>
          <c:xVal>
            <c:numRef>
              <c:f>Interpolation!$A$16:$A$41</c:f>
            </c:numRef>
          </c:xVal>
          <c:yVal>
            <c:numRef>
              <c:f>Interpolation!$B$16:$B$41</c:f>
              <c:numCache/>
            </c:numRef>
          </c:yVal>
          <c:smooth val="0"/>
        </c:ser>
        <c:ser>
          <c:idx val="1"/>
          <c:order val="1"/>
          <c:tx>
            <c:v>Linear</c:v>
          </c:tx>
          <c:marker>
            <c:symbol val="square"/>
          </c:marker>
          <c:xVal>
            <c:numRef>
              <c:f>Interpolation!$A$16:$A$41</c:f>
            </c:numRef>
          </c:xVal>
          <c:yVal>
            <c:numRef>
              <c:f>Interpolation!$C$16:$C$41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Pressure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Bo (rb/STB)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5</xdr:col>
      <xdr:colOff>190500</xdr:colOff>
      <xdr:row>60</xdr:row>
      <xdr:rowOff>0</xdr:rowOff>
    </xdr:to>
    <graphicFrame xmlns="http://schemas.openxmlformats.org/drawingml/2006/spreadsheetDrawing" macro="">
      <xdr:nvGraphicFramePr>
        <xdr:cNvPr id="3" name="Bo Interpolation — Cubic vs Linea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4"/>
  <sheetViews>
    <sheetView workbookViewId="0"/>
  </sheetViews>
  <sheetFormatPr defaultRowHeight="15"/>
  <cols>
    <col min="1" max="1" width="28" customWidth="1"/>
    <col min="2" max="2" width="18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1" t="s">
        <v>3</v>
      </c>
      <c r="B5" s="1" t="s">
        <v>4</v>
      </c>
    </row>
    <row r="6">
      <c r="A6" s="0">
        <v>500</v>
      </c>
      <c r="B6" s="0">
        <v>1.08</v>
      </c>
    </row>
    <row r="7">
      <c r="A7" s="0">
        <v>1000</v>
      </c>
      <c r="B7" s="0">
        <v>1.14</v>
      </c>
    </row>
    <row r="8">
      <c r="A8" s="0">
        <v>1500</v>
      </c>
      <c r="B8" s="0">
        <v>1.2</v>
      </c>
    </row>
    <row r="9">
      <c r="A9" s="0">
        <v>2000</v>
      </c>
      <c r="B9" s="0">
        <v>1.27</v>
      </c>
    </row>
    <row r="10">
      <c r="A10" s="0">
        <v>2500</v>
      </c>
      <c r="B10" s="0">
        <v>1.35</v>
      </c>
    </row>
    <row r="11">
      <c r="A11" s="0">
        <v>3000</v>
      </c>
      <c r="B11" s="0">
        <v>1.44</v>
      </c>
    </row>
    <row r="12">
      <c r="A12" s="0">
        <v>3500</v>
      </c>
      <c r="B12" s="0">
        <v>1.48</v>
      </c>
    </row>
    <row r="14" ht="45" customHeight="1">
      <c r="A14" s="2" t="s">
        <v>5</v>
      </c>
      <c r="B14" s="2"/>
      <c r="C14" s="2"/>
      <c r="D14" s="2"/>
      <c r="E14" s="2"/>
      <c r="F14" s="2"/>
    </row>
  </sheetData>
  <mergeCells>
    <mergeCell ref="A2:F2"/>
    <mergeCell ref="A4:C4"/>
    <mergeCell ref="A14:F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41"/>
  <sheetViews>
    <sheetView workbookViewId="0"/>
  </sheetViews>
  <sheetFormatPr defaultRowHeight="15"/>
  <cols>
    <col min="1" max="1" width="14" customWidth="1"/>
    <col min="2" max="2" width="18" customWidth="1"/>
    <col min="3" max="3" width="18" customWidth="1"/>
    <col min="4" max="4" width="18" customWidth="1"/>
  </cols>
  <sheetData>
    <row r="1">
      <c r="A1" s="1" t="s">
        <v>6</v>
      </c>
    </row>
    <row r="2" ht="45" customHeight="1">
      <c r="A2" s="2" t="s">
        <v>7</v>
      </c>
      <c r="B2" s="2"/>
      <c r="C2" s="2"/>
      <c r="D2" s="2"/>
      <c r="E2" s="2"/>
      <c r="F2" s="2"/>
    </row>
    <row r="4">
      <c r="A4" s="3" t="s">
        <v>8</v>
      </c>
      <c r="B4" s="3"/>
      <c r="C4" s="3"/>
    </row>
    <row r="5">
      <c r="A5" s="0" t="s">
        <v>9</v>
      </c>
      <c r="B5" s="0">
        <v>1750</v>
      </c>
      <c r="C5" s="0" t="s">
        <v>10</v>
      </c>
    </row>
    <row r="6">
      <c r="A6" s="0" t="s">
        <v>11</v>
      </c>
      <c r="B6" s="0">
        <f>PO.Spline.Cubic.Interp('Lab Data'!$A$6:$A$12,'Lab Data'!$B$6:$B$12,QueryP)</f>
      </c>
      <c r="C6" s="0" t="s">
        <v>12</v>
      </c>
    </row>
    <row r="7">
      <c r="A7" s="0" t="s">
        <v>13</v>
      </c>
      <c r="B7" s="0">
        <f>PO.Spline.Linear.Interp('Lab Data'!$A$6:$A$12,'Lab Data'!$B$6:$B$12,QueryP)</f>
      </c>
      <c r="C7" s="0" t="s">
        <v>12</v>
      </c>
    </row>
    <row r="8">
      <c r="A8" s="0" t="s">
        <v>14</v>
      </c>
      <c r="B8" s="0">
        <f>$B$6-$B$7</f>
      </c>
      <c r="C8" s="0" t="s">
        <v>12</v>
      </c>
    </row>
    <row r="10">
      <c r="A10" s="3" t="s">
        <v>15</v>
      </c>
      <c r="B10" s="3"/>
      <c r="C10" s="3"/>
    </row>
    <row r="11">
      <c r="A11" s="0" t="s">
        <v>16</v>
      </c>
      <c r="B11" s="0">
        <f>PO.Spline.Cubic.Diff('Lab Data'!$A$6:$A$12,'Lab Data'!$B$6:$B$12,QueryP)</f>
      </c>
      <c r="C11" s="0" t="s">
        <v>17</v>
      </c>
    </row>
    <row r="12">
      <c r="A12" s="0" t="s">
        <v>18</v>
      </c>
      <c r="B12" s="0">
        <f>PO.Spline.Linear.Diff('Lab Data'!$A$6:$A$12,'Lab Data'!$B$6:$B$12,QueryP)</f>
      </c>
      <c r="C12" s="0" t="s">
        <v>17</v>
      </c>
    </row>
    <row r="14">
      <c r="A14" s="3" t="s">
        <v>19</v>
      </c>
      <c r="B14" s="3"/>
      <c r="C14" s="3"/>
    </row>
    <row r="15">
      <c r="A15" s="1" t="s">
        <v>3</v>
      </c>
      <c r="B15" s="1" t="s">
        <v>20</v>
      </c>
      <c r="C15" s="1" t="s">
        <v>21</v>
      </c>
      <c r="D15" s="1" t="s">
        <v>14</v>
      </c>
    </row>
    <row r="16">
      <c r="A16" s="0">
        <v>500</v>
      </c>
      <c r="B16" s="0">
        <f>PO.Spline.Cubic.Interp('Lab Data'!$A$6:$A$12,'Lab Data'!$B$6:$B$12,A16)</f>
      </c>
      <c r="C16" s="0">
        <f>PO.Spline.Linear.Interp('Lab Data'!$A$6:$A$12,'Lab Data'!$B$6:$B$12,A16)</f>
      </c>
      <c r="D16" s="0">
        <f>B16-C16</f>
      </c>
    </row>
    <row r="17">
      <c r="A17" s="0">
        <v>600</v>
      </c>
      <c r="B17" s="0">
        <f>PO.Spline.Cubic.Interp('Lab Data'!$A$6:$A$12,'Lab Data'!$B$6:$B$12,A17)</f>
      </c>
      <c r="C17" s="0">
        <f>PO.Spline.Linear.Interp('Lab Data'!$A$6:$A$12,'Lab Data'!$B$6:$B$12,A17)</f>
      </c>
      <c r="D17" s="0">
        <f>B17-C17</f>
      </c>
    </row>
    <row r="18">
      <c r="A18" s="0">
        <v>700</v>
      </c>
      <c r="B18" s="0">
        <f>PO.Spline.Cubic.Interp('Lab Data'!$A$6:$A$12,'Lab Data'!$B$6:$B$12,A18)</f>
      </c>
      <c r="C18" s="0">
        <f>PO.Spline.Linear.Interp('Lab Data'!$A$6:$A$12,'Lab Data'!$B$6:$B$12,A18)</f>
      </c>
      <c r="D18" s="0">
        <f>B18-C18</f>
      </c>
    </row>
    <row r="19">
      <c r="A19" s="0">
        <v>800</v>
      </c>
      <c r="B19" s="0">
        <f>PO.Spline.Cubic.Interp('Lab Data'!$A$6:$A$12,'Lab Data'!$B$6:$B$12,A19)</f>
      </c>
      <c r="C19" s="0">
        <f>PO.Spline.Linear.Interp('Lab Data'!$A$6:$A$12,'Lab Data'!$B$6:$B$12,A19)</f>
      </c>
      <c r="D19" s="0">
        <f>B19-C19</f>
      </c>
    </row>
    <row r="20">
      <c r="A20" s="0">
        <v>900</v>
      </c>
      <c r="B20" s="0">
        <f>PO.Spline.Cubic.Interp('Lab Data'!$A$6:$A$12,'Lab Data'!$B$6:$B$12,A20)</f>
      </c>
      <c r="C20" s="0">
        <f>PO.Spline.Linear.Interp('Lab Data'!$A$6:$A$12,'Lab Data'!$B$6:$B$12,A20)</f>
      </c>
      <c r="D20" s="0">
        <f>B20-C20</f>
      </c>
    </row>
    <row r="21">
      <c r="A21" s="0">
        <v>1000</v>
      </c>
      <c r="B21" s="0">
        <f>PO.Spline.Cubic.Interp('Lab Data'!$A$6:$A$12,'Lab Data'!$B$6:$B$12,A21)</f>
      </c>
      <c r="C21" s="0">
        <f>PO.Spline.Linear.Interp('Lab Data'!$A$6:$A$12,'Lab Data'!$B$6:$B$12,A21)</f>
      </c>
      <c r="D21" s="0">
        <f>B21-C21</f>
      </c>
    </row>
    <row r="22">
      <c r="A22" s="0">
        <v>1100</v>
      </c>
      <c r="B22" s="0">
        <f>PO.Spline.Cubic.Interp('Lab Data'!$A$6:$A$12,'Lab Data'!$B$6:$B$12,A22)</f>
      </c>
      <c r="C22" s="0">
        <f>PO.Spline.Linear.Interp('Lab Data'!$A$6:$A$12,'Lab Data'!$B$6:$B$12,A22)</f>
      </c>
      <c r="D22" s="0">
        <f>B22-C22</f>
      </c>
    </row>
    <row r="23">
      <c r="A23" s="0">
        <v>1200</v>
      </c>
      <c r="B23" s="0">
        <f>PO.Spline.Cubic.Interp('Lab Data'!$A$6:$A$12,'Lab Data'!$B$6:$B$12,A23)</f>
      </c>
      <c r="C23" s="0">
        <f>PO.Spline.Linear.Interp('Lab Data'!$A$6:$A$12,'Lab Data'!$B$6:$B$12,A23)</f>
      </c>
      <c r="D23" s="0">
        <f>B23-C23</f>
      </c>
    </row>
    <row r="24">
      <c r="A24" s="0">
        <v>1300</v>
      </c>
      <c r="B24" s="0">
        <f>PO.Spline.Cubic.Interp('Lab Data'!$A$6:$A$12,'Lab Data'!$B$6:$B$12,A24)</f>
      </c>
      <c r="C24" s="0">
        <f>PO.Spline.Linear.Interp('Lab Data'!$A$6:$A$12,'Lab Data'!$B$6:$B$12,A24)</f>
      </c>
      <c r="D24" s="0">
        <f>B24-C24</f>
      </c>
    </row>
    <row r="25">
      <c r="A25" s="0">
        <v>1400</v>
      </c>
      <c r="B25" s="0">
        <f>PO.Spline.Cubic.Interp('Lab Data'!$A$6:$A$12,'Lab Data'!$B$6:$B$12,A25)</f>
      </c>
      <c r="C25" s="0">
        <f>PO.Spline.Linear.Interp('Lab Data'!$A$6:$A$12,'Lab Data'!$B$6:$B$12,A25)</f>
      </c>
      <c r="D25" s="0">
        <f>B25-C25</f>
      </c>
    </row>
    <row r="26">
      <c r="A26" s="0">
        <v>1500</v>
      </c>
      <c r="B26" s="0">
        <f>PO.Spline.Cubic.Interp('Lab Data'!$A$6:$A$12,'Lab Data'!$B$6:$B$12,A26)</f>
      </c>
      <c r="C26" s="0">
        <f>PO.Spline.Linear.Interp('Lab Data'!$A$6:$A$12,'Lab Data'!$B$6:$B$12,A26)</f>
      </c>
      <c r="D26" s="0">
        <f>B26-C26</f>
      </c>
    </row>
    <row r="27">
      <c r="A27" s="0">
        <v>1600</v>
      </c>
      <c r="B27" s="0">
        <f>PO.Spline.Cubic.Interp('Lab Data'!$A$6:$A$12,'Lab Data'!$B$6:$B$12,A27)</f>
      </c>
      <c r="C27" s="0">
        <f>PO.Spline.Linear.Interp('Lab Data'!$A$6:$A$12,'Lab Data'!$B$6:$B$12,A27)</f>
      </c>
      <c r="D27" s="0">
        <f>B27-C27</f>
      </c>
    </row>
    <row r="28">
      <c r="A28" s="0">
        <v>1700</v>
      </c>
      <c r="B28" s="0">
        <f>PO.Spline.Cubic.Interp('Lab Data'!$A$6:$A$12,'Lab Data'!$B$6:$B$12,A28)</f>
      </c>
      <c r="C28" s="0">
        <f>PO.Spline.Linear.Interp('Lab Data'!$A$6:$A$12,'Lab Data'!$B$6:$B$12,A28)</f>
      </c>
      <c r="D28" s="0">
        <f>B28-C28</f>
      </c>
    </row>
    <row r="29">
      <c r="A29" s="0">
        <v>1800</v>
      </c>
      <c r="B29" s="0">
        <f>PO.Spline.Cubic.Interp('Lab Data'!$A$6:$A$12,'Lab Data'!$B$6:$B$12,A29)</f>
      </c>
      <c r="C29" s="0">
        <f>PO.Spline.Linear.Interp('Lab Data'!$A$6:$A$12,'Lab Data'!$B$6:$B$12,A29)</f>
      </c>
      <c r="D29" s="0">
        <f>B29-C29</f>
      </c>
    </row>
    <row r="30">
      <c r="A30" s="0">
        <v>1900</v>
      </c>
      <c r="B30" s="0">
        <f>PO.Spline.Cubic.Interp('Lab Data'!$A$6:$A$12,'Lab Data'!$B$6:$B$12,A30)</f>
      </c>
      <c r="C30" s="0">
        <f>PO.Spline.Linear.Interp('Lab Data'!$A$6:$A$12,'Lab Data'!$B$6:$B$12,A30)</f>
      </c>
      <c r="D30" s="0">
        <f>B30-C30</f>
      </c>
    </row>
    <row r="31">
      <c r="A31" s="0">
        <v>2000</v>
      </c>
      <c r="B31" s="0">
        <f>PO.Spline.Cubic.Interp('Lab Data'!$A$6:$A$12,'Lab Data'!$B$6:$B$12,A31)</f>
      </c>
      <c r="C31" s="0">
        <f>PO.Spline.Linear.Interp('Lab Data'!$A$6:$A$12,'Lab Data'!$B$6:$B$12,A31)</f>
      </c>
      <c r="D31" s="0">
        <f>B31-C31</f>
      </c>
    </row>
    <row r="32">
      <c r="A32" s="0">
        <v>2200</v>
      </c>
      <c r="B32" s="0">
        <f>PO.Spline.Cubic.Interp('Lab Data'!$A$6:$A$12,'Lab Data'!$B$6:$B$12,A32)</f>
      </c>
      <c r="C32" s="0">
        <f>PO.Spline.Linear.Interp('Lab Data'!$A$6:$A$12,'Lab Data'!$B$6:$B$12,A32)</f>
      </c>
      <c r="D32" s="0">
        <f>B32-C32</f>
      </c>
    </row>
    <row r="33">
      <c r="A33" s="0">
        <v>2400</v>
      </c>
      <c r="B33" s="0">
        <f>PO.Spline.Cubic.Interp('Lab Data'!$A$6:$A$12,'Lab Data'!$B$6:$B$12,A33)</f>
      </c>
      <c r="C33" s="0">
        <f>PO.Spline.Linear.Interp('Lab Data'!$A$6:$A$12,'Lab Data'!$B$6:$B$12,A33)</f>
      </c>
      <c r="D33" s="0">
        <f>B33-C33</f>
      </c>
    </row>
    <row r="34">
      <c r="A34" s="0">
        <v>2600</v>
      </c>
      <c r="B34" s="0">
        <f>PO.Spline.Cubic.Interp('Lab Data'!$A$6:$A$12,'Lab Data'!$B$6:$B$12,A34)</f>
      </c>
      <c r="C34" s="0">
        <f>PO.Spline.Linear.Interp('Lab Data'!$A$6:$A$12,'Lab Data'!$B$6:$B$12,A34)</f>
      </c>
      <c r="D34" s="0">
        <f>B34-C34</f>
      </c>
    </row>
    <row r="35">
      <c r="A35" s="0">
        <v>2800</v>
      </c>
      <c r="B35" s="0">
        <f>PO.Spline.Cubic.Interp('Lab Data'!$A$6:$A$12,'Lab Data'!$B$6:$B$12,A35)</f>
      </c>
      <c r="C35" s="0">
        <f>PO.Spline.Linear.Interp('Lab Data'!$A$6:$A$12,'Lab Data'!$B$6:$B$12,A35)</f>
      </c>
      <c r="D35" s="0">
        <f>B35-C35</f>
      </c>
    </row>
    <row r="36">
      <c r="A36" s="0">
        <v>3000</v>
      </c>
      <c r="B36" s="0">
        <f>PO.Spline.Cubic.Interp('Lab Data'!$A$6:$A$12,'Lab Data'!$B$6:$B$12,A36)</f>
      </c>
      <c r="C36" s="0">
        <f>PO.Spline.Linear.Interp('Lab Data'!$A$6:$A$12,'Lab Data'!$B$6:$B$12,A36)</f>
      </c>
      <c r="D36" s="0">
        <f>B36-C36</f>
      </c>
    </row>
    <row r="37">
      <c r="A37" s="0">
        <v>3100</v>
      </c>
      <c r="B37" s="0">
        <f>PO.Spline.Cubic.Interp('Lab Data'!$A$6:$A$12,'Lab Data'!$B$6:$B$12,A37)</f>
      </c>
      <c r="C37" s="0">
        <f>PO.Spline.Linear.Interp('Lab Data'!$A$6:$A$12,'Lab Data'!$B$6:$B$12,A37)</f>
      </c>
      <c r="D37" s="0">
        <f>B37-C37</f>
      </c>
    </row>
    <row r="38">
      <c r="A38" s="0">
        <v>3200</v>
      </c>
      <c r="B38" s="0">
        <f>PO.Spline.Cubic.Interp('Lab Data'!$A$6:$A$12,'Lab Data'!$B$6:$B$12,A38)</f>
      </c>
      <c r="C38" s="0">
        <f>PO.Spline.Linear.Interp('Lab Data'!$A$6:$A$12,'Lab Data'!$B$6:$B$12,A38)</f>
      </c>
      <c r="D38" s="0">
        <f>B38-C38</f>
      </c>
    </row>
    <row r="39">
      <c r="A39" s="0">
        <v>3300</v>
      </c>
      <c r="B39" s="0">
        <f>PO.Spline.Cubic.Interp('Lab Data'!$A$6:$A$12,'Lab Data'!$B$6:$B$12,A39)</f>
      </c>
      <c r="C39" s="0">
        <f>PO.Spline.Linear.Interp('Lab Data'!$A$6:$A$12,'Lab Data'!$B$6:$B$12,A39)</f>
      </c>
      <c r="D39" s="0">
        <f>B39-C39</f>
      </c>
    </row>
    <row r="40">
      <c r="A40" s="0">
        <v>3400</v>
      </c>
      <c r="B40" s="0">
        <f>PO.Spline.Cubic.Interp('Lab Data'!$A$6:$A$12,'Lab Data'!$B$6:$B$12,A40)</f>
      </c>
      <c r="C40" s="0">
        <f>PO.Spline.Linear.Interp('Lab Data'!$A$6:$A$12,'Lab Data'!$B$6:$B$12,A40)</f>
      </c>
      <c r="D40" s="0">
        <f>B40-C40</f>
      </c>
    </row>
    <row r="41">
      <c r="A41" s="0">
        <v>3500</v>
      </c>
      <c r="B41" s="0">
        <f>PO.Spline.Cubic.Interp('Lab Data'!$A$6:$A$12,'Lab Data'!$B$6:$B$12,A41)</f>
      </c>
      <c r="C41" s="0">
        <f>PO.Spline.Linear.Interp('Lab Data'!$A$6:$A$12,'Lab Data'!$B$6:$B$12,A41)</f>
      </c>
      <c r="D41" s="0">
        <f>B41-C41</f>
      </c>
    </row>
  </sheetData>
  <mergeCells>
    <mergeCell ref="A2:F2"/>
    <mergeCell ref="A4:C4"/>
    <mergeCell ref="A10:C10"/>
    <mergeCell ref="A14:C1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