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3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Inputs" sheetId="1" r:id="rId1"/>
    <sheet name="Forecast" sheetId="2" r:id="rId3"/>
    <sheet name="b-Exponent Sensitivity" sheetId="3" r:id="rId4"/>
  </sheets>
  <definedNames>
    <definedName name="DCA_b">Inputs!$B$7</definedName>
    <definedName name="DCA_Di">Inputs!$B$6</definedName>
    <definedName name="DCA_Qecon">Inputs!$B$10</definedName>
    <definedName name="DCA_Qi">Inputs!$B$5</definedName>
  </definedNames>
  <calcPr fullCalcOnLoad="1" fullPrecision="1"/>
</workbook>
</file>

<file path=xl/sharedStrings.xml><?xml version="1.0" encoding="utf-8"?>
<sst xmlns="http://schemas.openxmlformats.org/spreadsheetml/2006/main" count="34" uniqueCount="34">
  <si>
    <t>Decline Curve Analysis — Inputs</t>
  </si>
  <si>
    <t>Arps decline model: q(t) = qi / (1 + b·Di·t)^(1/b). The b-exponent controls the decline shape — 0 = exponential (steepest), 1 = harmonic (most optimistic). EUR is the cumulative production when rate drops below the economic limit.</t>
  </si>
  <si>
    <t>Well Parameters</t>
  </si>
  <si>
    <t>Initial Rate (qi)</t>
  </si>
  <si>
    <t>bbl/day</t>
  </si>
  <si>
    <t>Initial Decline Rate (Di)</t>
  </si>
  <si>
    <t>1/month</t>
  </si>
  <si>
    <t>b-Exponent</t>
  </si>
  <si>
    <t>(0=exp, 1=harmonic)</t>
  </si>
  <si>
    <t>Economic Parameters</t>
  </si>
  <si>
    <t>Economic Limit Rate</t>
  </si>
  <si>
    <t>Calculated EUR</t>
  </si>
  <si>
    <t>EUR</t>
  </si>
  <si>
    <t>Mstb</t>
  </si>
  <si>
    <t>Time to Economic Limit</t>
  </si>
  <si>
    <t>months</t>
  </si>
  <si>
    <t>Production Forecast</t>
  </si>
  <si>
    <t>Rate and cumulative production over 20 years. The decline % column shows how much rate has dropped from the initial. Cumulative is in Mstb (thousands of stock-tank barrels).</t>
  </si>
  <si>
    <t>Rate &amp; Cumulative Forecast</t>
  </si>
  <si>
    <t>t (months)</t>
  </si>
  <si>
    <t>q (bbl/d)</t>
  </si>
  <si>
    <t>Np (Mstb)</t>
  </si>
  <si>
    <t>Decline %</t>
  </si>
  <si>
    <t>D(t) (1/mo)</t>
  </si>
  <si>
    <t>b-Exponent Sensitivity</t>
  </si>
  <si>
    <t>Compare three b-exponent values: 0 (exponential), 0.5 (hyperbolic), and 1.0 (harmonic). Higher b gives slower decline and higher EUR — but b&gt;1 is physically unrealistic.</t>
  </si>
  <si>
    <t>EUR Comparison</t>
  </si>
  <si>
    <t>EUR (b=0, Exponential)</t>
  </si>
  <si>
    <t>EUR (b=0.5, Hyperbolic)</t>
  </si>
  <si>
    <t>EUR (b=1.0, Harmonic)</t>
  </si>
  <si>
    <t>Rate Forecast Comparison</t>
  </si>
  <si>
    <t>b=0 (Exp)</t>
  </si>
  <si>
    <t>b=0.5 (Hyp)</t>
  </si>
  <si>
    <t>b=1.0 (Harm)</t>
  </si>
</sst>
</file>

<file path=xl/styles.xml><?xml version="1.0" encoding="utf-8"?>
<styleSheet xmlns="http://schemas.openxmlformats.org/spreadsheetml/2006/main">
  <numFmts count="0"/>
  <fonts count="4">
    <font>
      <sz val="11"/>
      <name val="Aptos Narrow"/>
    </font>
    <font>
      <b/>
      <sz val="11"/>
      <name val="Aptos Narrow"/>
    </font>
    <font>
      <i/>
      <sz val="11"/>
      <color rgb="FF555555"/>
      <name val="Aptos Narrow"/>
    </font>
    <font>
      <b/>
      <sz val="11"/>
      <color rgb="FF1F3A5F"/>
      <name val="Aptos Narrow"/>
    </font>
  </fonts>
  <fills count="3">
    <fill>
      <patternFill patternType="none"/>
    </fill>
    <fill>
      <patternFill patternType="gray125"/>
    </fill>
    <fill>
      <patternFill patternType="solid">
        <fgColor rgb="FFE8EEF4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1" applyFont="1"/>
    <xf numFmtId="0" fontId="2" applyFont="1" applyAlignment="1">
      <alignment wrapText="1"/>
    </xf>
    <xf numFmtId="0" fontId="3" applyFont="1" fillId="2" applyFill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Production Rate Decline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Rate</c:v>
          </c:tx>
          <c:marker>
            <c:symbol val="square"/>
          </c:marker>
          <c:xVal>
            <c:numRef>
              <c:f>Forecast!$A$6:$A$26</c:f>
            </c:numRef>
          </c:xVal>
          <c:yVal>
            <c:numRef>
              <c:f>Forecast!$B$6:$B$26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Time (months)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Rate (bbl/day)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r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Cumulative Production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Np</c:v>
          </c:tx>
          <c:marker>
            <c:symbol val="square"/>
          </c:marker>
          <c:xVal>
            <c:numRef>
              <c:f>Forecast!$A$6:$A$26</c:f>
            </c:numRef>
          </c:xVal>
          <c:yVal>
            <c:numRef>
              <c:f>Forecast!$C$6:$C$26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Time (months)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Cumulative (Mstb)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r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Rate Decline — b-Exponent Sensitivity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b=0 (Exp)</c:v>
          </c:tx>
          <c:marker>
            <c:symbol val="square"/>
          </c:marker>
          <c:xVal>
            <c:numRef>
              <c:f>'b-Exponent Sensitivity'!$A$11:$A$31</c:f>
            </c:numRef>
          </c:xVal>
          <c:yVal>
            <c:numRef>
              <c:f>'b-Exponent Sensitivity'!$B$11:$B$31</c:f>
              <c:numCache/>
            </c:numRef>
          </c:yVal>
          <c:smooth val="0"/>
        </c:ser>
        <c:ser>
          <c:idx val="1"/>
          <c:order val="1"/>
          <c:tx>
            <c:v>b=0.5 (Hyp)</c:v>
          </c:tx>
          <c:marker>
            <c:symbol val="square"/>
          </c:marker>
          <c:xVal>
            <c:numRef>
              <c:f>'b-Exponent Sensitivity'!$A$11:$A$31</c:f>
            </c:numRef>
          </c:xVal>
          <c:yVal>
            <c:numRef>
              <c:f>'b-Exponent Sensitivity'!$C$11:$C$31</c:f>
              <c:numCache/>
            </c:numRef>
          </c:yVal>
          <c:smooth val="0"/>
        </c:ser>
        <c:ser>
          <c:idx val="2"/>
          <c:order val="2"/>
          <c:tx>
            <c:v>b=1.0 (Harm)</c:v>
          </c:tx>
          <c:marker>
            <c:symbol val="square"/>
          </c:marker>
          <c:xVal>
            <c:numRef>
              <c:f>'b-Exponent Sensitivity'!$A$11:$A$31</c:f>
            </c:numRef>
          </c:xVal>
          <c:yVal>
            <c:numRef>
              <c:f>'b-Exponent Sensitivity'!$D$11:$D$31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Time (months)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Rate (bbl/day)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r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5</xdr:col>
      <xdr:colOff>133350</xdr:colOff>
      <xdr:row>45</xdr:row>
      <xdr:rowOff>0</xdr:rowOff>
    </xdr:to>
    <graphicFrame xmlns="http://schemas.openxmlformats.org/drawingml/2006/spreadsheetDrawing" macro="">
      <xdr:nvGraphicFramePr>
        <xdr:cNvPr id="3" name="Production Rate Declin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0</xdr:col>
      <xdr:colOff>0</xdr:colOff>
      <xdr:row>53</xdr:row>
      <xdr:rowOff>0</xdr:rowOff>
    </xdr:from>
    <xdr:to>
      <xdr:col>5</xdr:col>
      <xdr:colOff>133350</xdr:colOff>
      <xdr:row>71</xdr:row>
      <xdr:rowOff>0</xdr:rowOff>
    </xdr:to>
    <graphicFrame xmlns="http://schemas.openxmlformats.org/drawingml/2006/spreadsheetDrawing" macro="">
      <xdr:nvGraphicFramePr>
        <xdr:cNvPr id="4" name="Cumulative Production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0</xdr:rowOff>
    </xdr:from>
    <xdr:to>
      <xdr:col>5</xdr:col>
      <xdr:colOff>590550</xdr:colOff>
      <xdr:row>50</xdr:row>
      <xdr:rowOff>0</xdr:rowOff>
    </xdr:to>
    <graphicFrame xmlns="http://schemas.openxmlformats.org/drawingml/2006/spreadsheetDrawing" macro="">
      <xdr:nvGraphicFramePr>
        <xdr:cNvPr id="3" name="Rate Decline — b-Exponent Sensitivity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F14"/>
  <sheetViews>
    <sheetView workbookViewId="0"/>
  </sheetViews>
  <sheetFormatPr defaultRowHeight="15"/>
  <cols>
    <col min="1" max="1" width="28" customWidth="1"/>
    <col min="2" max="2" width="16" customWidth="1"/>
    <col min="3" max="3" width="12" customWidth="1"/>
  </cols>
  <sheetData>
    <row r="1">
      <c r="A1" s="1" t="s">
        <v>0</v>
      </c>
    </row>
    <row r="2" ht="45" customHeight="1">
      <c r="A2" s="2" t="s">
        <v>1</v>
      </c>
      <c r="B2" s="2"/>
      <c r="C2" s="2"/>
      <c r="D2" s="2"/>
      <c r="E2" s="2"/>
      <c r="F2" s="2"/>
    </row>
    <row r="4">
      <c r="A4" s="3" t="s">
        <v>2</v>
      </c>
      <c r="B4" s="3"/>
      <c r="C4" s="3"/>
    </row>
    <row r="5">
      <c r="A5" s="0" t="s">
        <v>3</v>
      </c>
      <c r="B5" s="0">
        <v>1000</v>
      </c>
      <c r="C5" s="0" t="s">
        <v>4</v>
      </c>
    </row>
    <row r="6">
      <c r="A6" s="0" t="s">
        <v>5</v>
      </c>
      <c r="B6" s="0">
        <v>0.05</v>
      </c>
      <c r="C6" s="0" t="s">
        <v>6</v>
      </c>
    </row>
    <row r="7">
      <c r="A7" s="0" t="s">
        <v>7</v>
      </c>
      <c r="B7" s="0">
        <v>0.5</v>
      </c>
      <c r="C7" s="0" t="s">
        <v>8</v>
      </c>
    </row>
    <row r="9">
      <c r="A9" s="3" t="s">
        <v>9</v>
      </c>
      <c r="B9" s="3"/>
      <c r="C9" s="3"/>
    </row>
    <row r="10">
      <c r="A10" s="0" t="s">
        <v>10</v>
      </c>
      <c r="B10" s="0">
        <v>10</v>
      </c>
      <c r="C10" s="0" t="s">
        <v>4</v>
      </c>
    </row>
    <row r="12">
      <c r="A12" s="3" t="s">
        <v>11</v>
      </c>
      <c r="B12" s="3"/>
      <c r="C12" s="3"/>
    </row>
    <row r="13">
      <c r="A13" s="0" t="s">
        <v>12</v>
      </c>
      <c r="B13" s="0">
        <f>PO.DCA.Arps.EUR(DCA_Qi,DCA_Di,DCA_b,DCA_Qecon)/1000</f>
      </c>
      <c r="C13" s="0" t="s">
        <v>13</v>
      </c>
    </row>
    <row r="14">
      <c r="A14" s="0" t="s">
        <v>14</v>
      </c>
      <c r="B14" s="0">
        <f>PO.DCA.Arps.Time(DCA_Qi,DCA_Di,DCA_b,DCA_Qecon)</f>
      </c>
      <c r="C14" s="0" t="s">
        <v>15</v>
      </c>
    </row>
  </sheetData>
  <mergeCells>
    <mergeCell ref="A2:F2"/>
    <mergeCell ref="A4:C4"/>
    <mergeCell ref="A9:C9"/>
    <mergeCell ref="A12:C1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F26"/>
  <sheetViews>
    <sheetView workbookViewId="0"/>
  </sheetViews>
  <sheetFormatPr defaultRowHeight="15"/>
  <cols>
    <col min="1" max="1" width="14" customWidth="1"/>
    <col min="2" max="2" width="16" customWidth="1"/>
    <col min="3" max="3" width="16" customWidth="1"/>
    <col min="4" max="4" width="16" customWidth="1"/>
    <col min="5" max="5" width="16" customWidth="1"/>
  </cols>
  <sheetData>
    <row r="1">
      <c r="A1" s="1" t="s">
        <v>16</v>
      </c>
    </row>
    <row r="2" ht="45" customHeight="1">
      <c r="A2" s="2" t="s">
        <v>17</v>
      </c>
      <c r="B2" s="2"/>
      <c r="C2" s="2"/>
      <c r="D2" s="2"/>
      <c r="E2" s="2"/>
      <c r="F2" s="2"/>
    </row>
    <row r="4">
      <c r="A4" s="3" t="s">
        <v>18</v>
      </c>
      <c r="B4" s="3"/>
      <c r="C4" s="3"/>
    </row>
    <row r="5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</row>
    <row r="6">
      <c r="A6" s="0">
        <v>0</v>
      </c>
      <c r="B6" s="0">
        <f>PO.DCA.Arps.Rate(DCA_Qi,DCA_Di,DCA_b,A6)</f>
      </c>
      <c r="C6" s="0">
        <f>PO.DCA.Arps.Prod(DCA_Qi,DCA_Di,DCA_b,A6)/1000</f>
      </c>
    </row>
    <row r="7">
      <c r="A7" s="0">
        <v>3</v>
      </c>
      <c r="B7" s="0">
        <f>PO.DCA.Arps.Rate(DCA_Qi,DCA_Di,DCA_b,A7)</f>
      </c>
      <c r="C7" s="0">
        <f>PO.DCA.Arps.Prod(DCA_Qi,DCA_Di,DCA_b,A7)/1000</f>
      </c>
      <c r="D7" s="0">
        <f>1-B7/DCA_Qi</f>
      </c>
      <c r="E7" s="0">
        <f>PO.DCA.Arps.D(DCA_Qi,DCA_Di,DCA_b,A7)</f>
      </c>
    </row>
    <row r="8">
      <c r="A8" s="0">
        <v>6</v>
      </c>
      <c r="B8" s="0">
        <f>PO.DCA.Arps.Rate(DCA_Qi,DCA_Di,DCA_b,A8)</f>
      </c>
      <c r="C8" s="0">
        <f>PO.DCA.Arps.Prod(DCA_Qi,DCA_Di,DCA_b,A8)/1000</f>
      </c>
      <c r="D8" s="0">
        <f>1-B8/DCA_Qi</f>
      </c>
      <c r="E8" s="0">
        <f>PO.DCA.Arps.D(DCA_Qi,DCA_Di,DCA_b,A8)</f>
      </c>
    </row>
    <row r="9">
      <c r="A9" s="0">
        <v>9</v>
      </c>
      <c r="B9" s="0">
        <f>PO.DCA.Arps.Rate(DCA_Qi,DCA_Di,DCA_b,A9)</f>
      </c>
      <c r="C9" s="0">
        <f>PO.DCA.Arps.Prod(DCA_Qi,DCA_Di,DCA_b,A9)/1000</f>
      </c>
      <c r="D9" s="0">
        <f>1-B9/DCA_Qi</f>
      </c>
      <c r="E9" s="0">
        <f>PO.DCA.Arps.D(DCA_Qi,DCA_Di,DCA_b,A9)</f>
      </c>
    </row>
    <row r="10">
      <c r="A10" s="0">
        <v>12</v>
      </c>
      <c r="B10" s="0">
        <f>PO.DCA.Arps.Rate(DCA_Qi,DCA_Di,DCA_b,A10)</f>
      </c>
      <c r="C10" s="0">
        <f>PO.DCA.Arps.Prod(DCA_Qi,DCA_Di,DCA_b,A10)/1000</f>
      </c>
      <c r="D10" s="0">
        <f>1-B10/DCA_Qi</f>
      </c>
      <c r="E10" s="0">
        <f>PO.DCA.Arps.D(DCA_Qi,DCA_Di,DCA_b,A10)</f>
      </c>
    </row>
    <row r="11">
      <c r="A11" s="0">
        <v>18</v>
      </c>
      <c r="B11" s="0">
        <f>PO.DCA.Arps.Rate(DCA_Qi,DCA_Di,DCA_b,A11)</f>
      </c>
      <c r="C11" s="0">
        <f>PO.DCA.Arps.Prod(DCA_Qi,DCA_Di,DCA_b,A11)/1000</f>
      </c>
      <c r="D11" s="0">
        <f>1-B11/DCA_Qi</f>
      </c>
      <c r="E11" s="0">
        <f>PO.DCA.Arps.D(DCA_Qi,DCA_Di,DCA_b,A11)</f>
      </c>
    </row>
    <row r="12">
      <c r="A12" s="0">
        <v>24</v>
      </c>
      <c r="B12" s="0">
        <f>PO.DCA.Arps.Rate(DCA_Qi,DCA_Di,DCA_b,A12)</f>
      </c>
      <c r="C12" s="0">
        <f>PO.DCA.Arps.Prod(DCA_Qi,DCA_Di,DCA_b,A12)/1000</f>
      </c>
      <c r="D12" s="0">
        <f>1-B12/DCA_Qi</f>
      </c>
      <c r="E12" s="0">
        <f>PO.DCA.Arps.D(DCA_Qi,DCA_Di,DCA_b,A12)</f>
      </c>
    </row>
    <row r="13">
      <c r="A13" s="0">
        <v>30</v>
      </c>
      <c r="B13" s="0">
        <f>PO.DCA.Arps.Rate(DCA_Qi,DCA_Di,DCA_b,A13)</f>
      </c>
      <c r="C13" s="0">
        <f>PO.DCA.Arps.Prod(DCA_Qi,DCA_Di,DCA_b,A13)/1000</f>
      </c>
      <c r="D13" s="0">
        <f>1-B13/DCA_Qi</f>
      </c>
      <c r="E13" s="0">
        <f>PO.DCA.Arps.D(DCA_Qi,DCA_Di,DCA_b,A13)</f>
      </c>
    </row>
    <row r="14">
      <c r="A14" s="0">
        <v>36</v>
      </c>
      <c r="B14" s="0">
        <f>PO.DCA.Arps.Rate(DCA_Qi,DCA_Di,DCA_b,A14)</f>
      </c>
      <c r="C14" s="0">
        <f>PO.DCA.Arps.Prod(DCA_Qi,DCA_Di,DCA_b,A14)/1000</f>
      </c>
      <c r="D14" s="0">
        <f>1-B14/DCA_Qi</f>
      </c>
      <c r="E14" s="0">
        <f>PO.DCA.Arps.D(DCA_Qi,DCA_Di,DCA_b,A14)</f>
      </c>
    </row>
    <row r="15">
      <c r="A15" s="0">
        <v>42</v>
      </c>
      <c r="B15" s="0">
        <f>PO.DCA.Arps.Rate(DCA_Qi,DCA_Di,DCA_b,A15)</f>
      </c>
      <c r="C15" s="0">
        <f>PO.DCA.Arps.Prod(DCA_Qi,DCA_Di,DCA_b,A15)/1000</f>
      </c>
      <c r="D15" s="0">
        <f>1-B15/DCA_Qi</f>
      </c>
      <c r="E15" s="0">
        <f>PO.DCA.Arps.D(DCA_Qi,DCA_Di,DCA_b,A15)</f>
      </c>
    </row>
    <row r="16">
      <c r="A16" s="0">
        <v>48</v>
      </c>
      <c r="B16" s="0">
        <f>PO.DCA.Arps.Rate(DCA_Qi,DCA_Di,DCA_b,A16)</f>
      </c>
      <c r="C16" s="0">
        <f>PO.DCA.Arps.Prod(DCA_Qi,DCA_Di,DCA_b,A16)/1000</f>
      </c>
      <c r="D16" s="0">
        <f>1-B16/DCA_Qi</f>
      </c>
      <c r="E16" s="0">
        <f>PO.DCA.Arps.D(DCA_Qi,DCA_Di,DCA_b,A16)</f>
      </c>
    </row>
    <row r="17">
      <c r="A17" s="0">
        <v>54</v>
      </c>
      <c r="B17" s="0">
        <f>PO.DCA.Arps.Rate(DCA_Qi,DCA_Di,DCA_b,A17)</f>
      </c>
      <c r="C17" s="0">
        <f>PO.DCA.Arps.Prod(DCA_Qi,DCA_Di,DCA_b,A17)/1000</f>
      </c>
      <c r="D17" s="0">
        <f>1-B17/DCA_Qi</f>
      </c>
      <c r="E17" s="0">
        <f>PO.DCA.Arps.D(DCA_Qi,DCA_Di,DCA_b,A17)</f>
      </c>
    </row>
    <row r="18">
      <c r="A18" s="0">
        <v>60</v>
      </c>
      <c r="B18" s="0">
        <f>PO.DCA.Arps.Rate(DCA_Qi,DCA_Di,DCA_b,A18)</f>
      </c>
      <c r="C18" s="0">
        <f>PO.DCA.Arps.Prod(DCA_Qi,DCA_Di,DCA_b,A18)/1000</f>
      </c>
      <c r="D18" s="0">
        <f>1-B18/DCA_Qi</f>
      </c>
      <c r="E18" s="0">
        <f>PO.DCA.Arps.D(DCA_Qi,DCA_Di,DCA_b,A18)</f>
      </c>
    </row>
    <row r="19">
      <c r="A19" s="0">
        <v>72</v>
      </c>
      <c r="B19" s="0">
        <f>PO.DCA.Arps.Rate(DCA_Qi,DCA_Di,DCA_b,A19)</f>
      </c>
      <c r="C19" s="0">
        <f>PO.DCA.Arps.Prod(DCA_Qi,DCA_Di,DCA_b,A19)/1000</f>
      </c>
      <c r="D19" s="0">
        <f>1-B19/DCA_Qi</f>
      </c>
      <c r="E19" s="0">
        <f>PO.DCA.Arps.D(DCA_Qi,DCA_Di,DCA_b,A19)</f>
      </c>
    </row>
    <row r="20">
      <c r="A20" s="0">
        <v>84</v>
      </c>
      <c r="B20" s="0">
        <f>PO.DCA.Arps.Rate(DCA_Qi,DCA_Di,DCA_b,A20)</f>
      </c>
      <c r="C20" s="0">
        <f>PO.DCA.Arps.Prod(DCA_Qi,DCA_Di,DCA_b,A20)/1000</f>
      </c>
      <c r="D20" s="0">
        <f>1-B20/DCA_Qi</f>
      </c>
      <c r="E20" s="0">
        <f>PO.DCA.Arps.D(DCA_Qi,DCA_Di,DCA_b,A20)</f>
      </c>
    </row>
    <row r="21">
      <c r="A21" s="0">
        <v>96</v>
      </c>
      <c r="B21" s="0">
        <f>PO.DCA.Arps.Rate(DCA_Qi,DCA_Di,DCA_b,A21)</f>
      </c>
      <c r="C21" s="0">
        <f>PO.DCA.Arps.Prod(DCA_Qi,DCA_Di,DCA_b,A21)/1000</f>
      </c>
      <c r="D21" s="0">
        <f>1-B21/DCA_Qi</f>
      </c>
      <c r="E21" s="0">
        <f>PO.DCA.Arps.D(DCA_Qi,DCA_Di,DCA_b,A21)</f>
      </c>
    </row>
    <row r="22">
      <c r="A22" s="0">
        <v>108</v>
      </c>
      <c r="B22" s="0">
        <f>PO.DCA.Arps.Rate(DCA_Qi,DCA_Di,DCA_b,A22)</f>
      </c>
      <c r="C22" s="0">
        <f>PO.DCA.Arps.Prod(DCA_Qi,DCA_Di,DCA_b,A22)/1000</f>
      </c>
      <c r="D22" s="0">
        <f>1-B22/DCA_Qi</f>
      </c>
      <c r="E22" s="0">
        <f>PO.DCA.Arps.D(DCA_Qi,DCA_Di,DCA_b,A22)</f>
      </c>
    </row>
    <row r="23">
      <c r="A23" s="0">
        <v>120</v>
      </c>
      <c r="B23" s="0">
        <f>PO.DCA.Arps.Rate(DCA_Qi,DCA_Di,DCA_b,A23)</f>
      </c>
      <c r="C23" s="0">
        <f>PO.DCA.Arps.Prod(DCA_Qi,DCA_Di,DCA_b,A23)/1000</f>
      </c>
      <c r="D23" s="0">
        <f>1-B23/DCA_Qi</f>
      </c>
      <c r="E23" s="0">
        <f>PO.DCA.Arps.D(DCA_Qi,DCA_Di,DCA_b,A23)</f>
      </c>
    </row>
    <row r="24">
      <c r="A24" s="0">
        <v>150</v>
      </c>
      <c r="B24" s="0">
        <f>PO.DCA.Arps.Rate(DCA_Qi,DCA_Di,DCA_b,A24)</f>
      </c>
      <c r="C24" s="0">
        <f>PO.DCA.Arps.Prod(DCA_Qi,DCA_Di,DCA_b,A24)/1000</f>
      </c>
      <c r="D24" s="0">
        <f>1-B24/DCA_Qi</f>
      </c>
      <c r="E24" s="0">
        <f>PO.DCA.Arps.D(DCA_Qi,DCA_Di,DCA_b,A24)</f>
      </c>
    </row>
    <row r="25">
      <c r="A25" s="0">
        <v>180</v>
      </c>
      <c r="B25" s="0">
        <f>PO.DCA.Arps.Rate(DCA_Qi,DCA_Di,DCA_b,A25)</f>
      </c>
      <c r="C25" s="0">
        <f>PO.DCA.Arps.Prod(DCA_Qi,DCA_Di,DCA_b,A25)/1000</f>
      </c>
      <c r="D25" s="0">
        <f>1-B25/DCA_Qi</f>
      </c>
      <c r="E25" s="0">
        <f>PO.DCA.Arps.D(DCA_Qi,DCA_Di,DCA_b,A25)</f>
      </c>
    </row>
    <row r="26">
      <c r="A26" s="0">
        <v>240</v>
      </c>
      <c r="B26" s="0">
        <f>PO.DCA.Arps.Rate(DCA_Qi,DCA_Di,DCA_b,A26)</f>
      </c>
      <c r="C26" s="0">
        <f>PO.DCA.Arps.Prod(DCA_Qi,DCA_Di,DCA_b,A26)/1000</f>
      </c>
      <c r="D26" s="0">
        <f>1-B26/DCA_Qi</f>
      </c>
      <c r="E26" s="0">
        <f>PO.DCA.Arps.D(DCA_Qi,DCA_Di,DCA_b,A26)</f>
      </c>
    </row>
  </sheetData>
  <mergeCells>
    <mergeCell ref="A2:F2"/>
    <mergeCell ref="A4:C4"/>
  </mergeCells>
  <headerFooter/>
  <drawing r:id="rId1"/>
</worksheet>
</file>

<file path=xl/worksheets/sheet3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F31"/>
  <sheetViews>
    <sheetView workbookViewId="0"/>
  </sheetViews>
  <sheetFormatPr defaultRowHeight="15"/>
  <cols>
    <col min="1" max="1" width="14" customWidth="1"/>
    <col min="2" max="2" width="16" customWidth="1"/>
    <col min="3" max="3" width="16" customWidth="1"/>
    <col min="4" max="4" width="16" customWidth="1"/>
  </cols>
  <sheetData>
    <row r="1">
      <c r="A1" s="1" t="s">
        <v>24</v>
      </c>
    </row>
    <row r="2" ht="45" customHeight="1">
      <c r="A2" s="2" t="s">
        <v>25</v>
      </c>
      <c r="B2" s="2"/>
      <c r="C2" s="2"/>
      <c r="D2" s="2"/>
      <c r="E2" s="2"/>
      <c r="F2" s="2"/>
    </row>
    <row r="4">
      <c r="A4" s="3" t="s">
        <v>26</v>
      </c>
      <c r="B4" s="3"/>
      <c r="C4" s="3"/>
    </row>
    <row r="5">
      <c r="A5" s="0" t="s">
        <v>27</v>
      </c>
      <c r="B5" s="0">
        <f>PO.DCA.Arps.EUR(DCA_Qi,DCA_Di,0,DCA_Qecon)/1000</f>
      </c>
      <c r="C5" s="0" t="s">
        <v>13</v>
      </c>
    </row>
    <row r="6">
      <c r="A6" s="0" t="s">
        <v>28</v>
      </c>
      <c r="B6" s="0">
        <f>PO.DCA.Arps.EUR(DCA_Qi,DCA_Di,0.5,DCA_Qecon)/1000</f>
      </c>
      <c r="C6" s="0" t="s">
        <v>13</v>
      </c>
    </row>
    <row r="7">
      <c r="A7" s="0" t="s">
        <v>29</v>
      </c>
      <c r="B7" s="0">
        <f>PO.DCA.Arps.EUR(DCA_Qi,DCA_Di,1.0,DCA_Qecon)/1000</f>
      </c>
      <c r="C7" s="0" t="s">
        <v>13</v>
      </c>
    </row>
    <row r="9">
      <c r="A9" s="3" t="s">
        <v>30</v>
      </c>
      <c r="B9" s="3"/>
      <c r="C9" s="3"/>
    </row>
    <row r="10">
      <c r="A10" s="1" t="s">
        <v>19</v>
      </c>
      <c r="B10" s="1" t="s">
        <v>31</v>
      </c>
      <c r="C10" s="1" t="s">
        <v>32</v>
      </c>
      <c r="D10" s="1" t="s">
        <v>33</v>
      </c>
    </row>
    <row r="11">
      <c r="A11" s="0">
        <v>0</v>
      </c>
      <c r="B11" s="0">
        <f>PO.DCA.Arps.Rate(DCA_Qi,DCA_Di,0,A11)</f>
      </c>
      <c r="C11" s="0">
        <f>PO.DCA.Arps.Rate(DCA_Qi,DCA_Di,0.5,A11)</f>
      </c>
      <c r="D11" s="0">
        <f>PO.DCA.Arps.Rate(DCA_Qi,DCA_Di,1.0,A11)</f>
      </c>
    </row>
    <row r="12">
      <c r="A12" s="0">
        <v>3</v>
      </c>
      <c r="B12" s="0">
        <f>PO.DCA.Arps.Rate(DCA_Qi,DCA_Di,0,A12)</f>
      </c>
      <c r="C12" s="0">
        <f>PO.DCA.Arps.Rate(DCA_Qi,DCA_Di,0.5,A12)</f>
      </c>
      <c r="D12" s="0">
        <f>PO.DCA.Arps.Rate(DCA_Qi,DCA_Di,1.0,A12)</f>
      </c>
    </row>
    <row r="13">
      <c r="A13" s="0">
        <v>6</v>
      </c>
      <c r="B13" s="0">
        <f>PO.DCA.Arps.Rate(DCA_Qi,DCA_Di,0,A13)</f>
      </c>
      <c r="C13" s="0">
        <f>PO.DCA.Arps.Rate(DCA_Qi,DCA_Di,0.5,A13)</f>
      </c>
      <c r="D13" s="0">
        <f>PO.DCA.Arps.Rate(DCA_Qi,DCA_Di,1.0,A13)</f>
      </c>
    </row>
    <row r="14">
      <c r="A14" s="0">
        <v>9</v>
      </c>
      <c r="B14" s="0">
        <f>PO.DCA.Arps.Rate(DCA_Qi,DCA_Di,0,A14)</f>
      </c>
      <c r="C14" s="0">
        <f>PO.DCA.Arps.Rate(DCA_Qi,DCA_Di,0.5,A14)</f>
      </c>
      <c r="D14" s="0">
        <f>PO.DCA.Arps.Rate(DCA_Qi,DCA_Di,1.0,A14)</f>
      </c>
    </row>
    <row r="15">
      <c r="A15" s="0">
        <v>12</v>
      </c>
      <c r="B15" s="0">
        <f>PO.DCA.Arps.Rate(DCA_Qi,DCA_Di,0,A15)</f>
      </c>
      <c r="C15" s="0">
        <f>PO.DCA.Arps.Rate(DCA_Qi,DCA_Di,0.5,A15)</f>
      </c>
      <c r="D15" s="0">
        <f>PO.DCA.Arps.Rate(DCA_Qi,DCA_Di,1.0,A15)</f>
      </c>
    </row>
    <row r="16">
      <c r="A16" s="0">
        <v>18</v>
      </c>
      <c r="B16" s="0">
        <f>PO.DCA.Arps.Rate(DCA_Qi,DCA_Di,0,A16)</f>
      </c>
      <c r="C16" s="0">
        <f>PO.DCA.Arps.Rate(DCA_Qi,DCA_Di,0.5,A16)</f>
      </c>
      <c r="D16" s="0">
        <f>PO.DCA.Arps.Rate(DCA_Qi,DCA_Di,1.0,A16)</f>
      </c>
    </row>
    <row r="17">
      <c r="A17" s="0">
        <v>24</v>
      </c>
      <c r="B17" s="0">
        <f>PO.DCA.Arps.Rate(DCA_Qi,DCA_Di,0,A17)</f>
      </c>
      <c r="C17" s="0">
        <f>PO.DCA.Arps.Rate(DCA_Qi,DCA_Di,0.5,A17)</f>
      </c>
      <c r="D17" s="0">
        <f>PO.DCA.Arps.Rate(DCA_Qi,DCA_Di,1.0,A17)</f>
      </c>
    </row>
    <row r="18">
      <c r="A18" s="0">
        <v>30</v>
      </c>
      <c r="B18" s="0">
        <f>PO.DCA.Arps.Rate(DCA_Qi,DCA_Di,0,A18)</f>
      </c>
      <c r="C18" s="0">
        <f>PO.DCA.Arps.Rate(DCA_Qi,DCA_Di,0.5,A18)</f>
      </c>
      <c r="D18" s="0">
        <f>PO.DCA.Arps.Rate(DCA_Qi,DCA_Di,1.0,A18)</f>
      </c>
    </row>
    <row r="19">
      <c r="A19" s="0">
        <v>36</v>
      </c>
      <c r="B19" s="0">
        <f>PO.DCA.Arps.Rate(DCA_Qi,DCA_Di,0,A19)</f>
      </c>
      <c r="C19" s="0">
        <f>PO.DCA.Arps.Rate(DCA_Qi,DCA_Di,0.5,A19)</f>
      </c>
      <c r="D19" s="0">
        <f>PO.DCA.Arps.Rate(DCA_Qi,DCA_Di,1.0,A19)</f>
      </c>
    </row>
    <row r="20">
      <c r="A20" s="0">
        <v>42</v>
      </c>
      <c r="B20" s="0">
        <f>PO.DCA.Arps.Rate(DCA_Qi,DCA_Di,0,A20)</f>
      </c>
      <c r="C20" s="0">
        <f>PO.DCA.Arps.Rate(DCA_Qi,DCA_Di,0.5,A20)</f>
      </c>
      <c r="D20" s="0">
        <f>PO.DCA.Arps.Rate(DCA_Qi,DCA_Di,1.0,A20)</f>
      </c>
    </row>
    <row r="21">
      <c r="A21" s="0">
        <v>48</v>
      </c>
      <c r="B21" s="0">
        <f>PO.DCA.Arps.Rate(DCA_Qi,DCA_Di,0,A21)</f>
      </c>
      <c r="C21" s="0">
        <f>PO.DCA.Arps.Rate(DCA_Qi,DCA_Di,0.5,A21)</f>
      </c>
      <c r="D21" s="0">
        <f>PO.DCA.Arps.Rate(DCA_Qi,DCA_Di,1.0,A21)</f>
      </c>
    </row>
    <row r="22">
      <c r="A22" s="0">
        <v>54</v>
      </c>
      <c r="B22" s="0">
        <f>PO.DCA.Arps.Rate(DCA_Qi,DCA_Di,0,A22)</f>
      </c>
      <c r="C22" s="0">
        <f>PO.DCA.Arps.Rate(DCA_Qi,DCA_Di,0.5,A22)</f>
      </c>
      <c r="D22" s="0">
        <f>PO.DCA.Arps.Rate(DCA_Qi,DCA_Di,1.0,A22)</f>
      </c>
    </row>
    <row r="23">
      <c r="A23" s="0">
        <v>60</v>
      </c>
      <c r="B23" s="0">
        <f>PO.DCA.Arps.Rate(DCA_Qi,DCA_Di,0,A23)</f>
      </c>
      <c r="C23" s="0">
        <f>PO.DCA.Arps.Rate(DCA_Qi,DCA_Di,0.5,A23)</f>
      </c>
      <c r="D23" s="0">
        <f>PO.DCA.Arps.Rate(DCA_Qi,DCA_Di,1.0,A23)</f>
      </c>
    </row>
    <row r="24">
      <c r="A24" s="0">
        <v>72</v>
      </c>
      <c r="B24" s="0">
        <f>PO.DCA.Arps.Rate(DCA_Qi,DCA_Di,0,A24)</f>
      </c>
      <c r="C24" s="0">
        <f>PO.DCA.Arps.Rate(DCA_Qi,DCA_Di,0.5,A24)</f>
      </c>
      <c r="D24" s="0">
        <f>PO.DCA.Arps.Rate(DCA_Qi,DCA_Di,1.0,A24)</f>
      </c>
    </row>
    <row r="25">
      <c r="A25" s="0">
        <v>84</v>
      </c>
      <c r="B25" s="0">
        <f>PO.DCA.Arps.Rate(DCA_Qi,DCA_Di,0,A25)</f>
      </c>
      <c r="C25" s="0">
        <f>PO.DCA.Arps.Rate(DCA_Qi,DCA_Di,0.5,A25)</f>
      </c>
      <c r="D25" s="0">
        <f>PO.DCA.Arps.Rate(DCA_Qi,DCA_Di,1.0,A25)</f>
      </c>
    </row>
    <row r="26">
      <c r="A26" s="0">
        <v>96</v>
      </c>
      <c r="B26" s="0">
        <f>PO.DCA.Arps.Rate(DCA_Qi,DCA_Di,0,A26)</f>
      </c>
      <c r="C26" s="0">
        <f>PO.DCA.Arps.Rate(DCA_Qi,DCA_Di,0.5,A26)</f>
      </c>
      <c r="D26" s="0">
        <f>PO.DCA.Arps.Rate(DCA_Qi,DCA_Di,1.0,A26)</f>
      </c>
    </row>
    <row r="27">
      <c r="A27" s="0">
        <v>108</v>
      </c>
      <c r="B27" s="0">
        <f>PO.DCA.Arps.Rate(DCA_Qi,DCA_Di,0,A27)</f>
      </c>
      <c r="C27" s="0">
        <f>PO.DCA.Arps.Rate(DCA_Qi,DCA_Di,0.5,A27)</f>
      </c>
      <c r="D27" s="0">
        <f>PO.DCA.Arps.Rate(DCA_Qi,DCA_Di,1.0,A27)</f>
      </c>
    </row>
    <row r="28">
      <c r="A28" s="0">
        <v>120</v>
      </c>
      <c r="B28" s="0">
        <f>PO.DCA.Arps.Rate(DCA_Qi,DCA_Di,0,A28)</f>
      </c>
      <c r="C28" s="0">
        <f>PO.DCA.Arps.Rate(DCA_Qi,DCA_Di,0.5,A28)</f>
      </c>
      <c r="D28" s="0">
        <f>PO.DCA.Arps.Rate(DCA_Qi,DCA_Di,1.0,A28)</f>
      </c>
    </row>
    <row r="29">
      <c r="A29" s="0">
        <v>150</v>
      </c>
      <c r="B29" s="0">
        <f>PO.DCA.Arps.Rate(DCA_Qi,DCA_Di,0,A29)</f>
      </c>
      <c r="C29" s="0">
        <f>PO.DCA.Arps.Rate(DCA_Qi,DCA_Di,0.5,A29)</f>
      </c>
      <c r="D29" s="0">
        <f>PO.DCA.Arps.Rate(DCA_Qi,DCA_Di,1.0,A29)</f>
      </c>
    </row>
    <row r="30">
      <c r="A30" s="0">
        <v>180</v>
      </c>
      <c r="B30" s="0">
        <f>PO.DCA.Arps.Rate(DCA_Qi,DCA_Di,0,A30)</f>
      </c>
      <c r="C30" s="0">
        <f>PO.DCA.Arps.Rate(DCA_Qi,DCA_Di,0.5,A30)</f>
      </c>
      <c r="D30" s="0">
        <f>PO.DCA.Arps.Rate(DCA_Qi,DCA_Di,1.0,A30)</f>
      </c>
    </row>
    <row r="31">
      <c r="A31" s="0">
        <v>240</v>
      </c>
      <c r="B31" s="0">
        <f>PO.DCA.Arps.Rate(DCA_Qi,DCA_Di,0,A31)</f>
      </c>
      <c r="C31" s="0">
        <f>PO.DCA.Arps.Rate(DCA_Qi,DCA_Di,0.5,A31)</f>
      </c>
      <c r="D31" s="0">
        <f>PO.DCA.Arps.Rate(DCA_Qi,DCA_Di,1.0,A31)</f>
      </c>
    </row>
  </sheetData>
  <mergeCells>
    <mergeCell ref="A2:F2"/>
    <mergeCell ref="A4:C4"/>
    <mergeCell ref="A9:C9"/>
  </mergeCells>
  <headerFooter/>
  <drawing r:id="rId1"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>EPPlus noncommercial use</cp:keywords>
  <dc:description>This workbook has been created with EPPlus licensed to PetroleumOffice under The Polyform Noncommercial License: See https://polyformproject.org/licenses/noncommercial/1.0.0</dc:description>
  <dc:creator>PetroleumOffice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