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GOR" comment="Producing GOR, scf/bbl">Blueprint!$B$6</definedName>
    <definedName name="ID" comment="Tubing ID, in">Blueprint!$B$13</definedName>
    <definedName name="IFT" comment="Interfacial tension, dynes/cm">Blueprint!$B$12</definedName>
    <definedName name="J" comment="Productivity index, bbl/(D.psi)">Blueprint!$B$3</definedName>
    <definedName name="Pb" comment="Bubble point pressure, psia">Blueprint!$B$5</definedName>
    <definedName name="Pr" comment="Average reservoir pressure, psia">Blueprint!$B$4</definedName>
    <definedName name="Pwh" comment="Wellhead pressure, psia">Blueprint!$B$8</definedName>
    <definedName name="Rho_l" comment="Liquid density, lb/ft3">Blueprint!$B$10</definedName>
    <definedName name="Rough" comment="Pipe roughness, dimensionless">Blueprint!$B$15</definedName>
    <definedName name="SG" comment="Gas specific gravity">Blueprint!$B$7</definedName>
    <definedName name="Tf" comment="Flowing temperature, degF">Blueprint!$B$9</definedName>
    <definedName name="TVD" comment="True vertical depth, ft">Blueprint!$B$14</definedName>
    <definedName name="Ul" comment="Liquid viscosity, cP">Blueprint!$B$11</definedName>
  </definedNames>
  <calcPr fullCalcOnLoad="1" fullPrecision="1"/>
</workbook>
</file>

<file path=xl/sharedStrings.xml><?xml version="1.0" encoding="utf-8"?>
<sst xmlns="http://schemas.openxmlformats.org/spreadsheetml/2006/main" count="53" uniqueCount="53">
  <si>
    <t>Id</t>
  </si>
  <si>
    <t>po.vfp.nodal.analysis</t>
  </si>
  <si>
    <t>Name</t>
  </si>
  <si>
    <t>Nodal Analysis (IPR + VLP)</t>
  </si>
  <si>
    <t>Description</t>
  </si>
  <si>
    <r>
      <rPr>
        <rFont val="Aptos Narrow"/>
        <sz val="11"/>
      </rPr>
      <t>Determine well operating point by intersecting the IPR curve (Vogel) with the VLP curve (Beggs-Brill multiphase tubing correlation). The node is at bottomhole — sweep flowing pressure to compute IPR rates and corresponding VLP bottomhole pressures. The operating point occurs where IPR Pwf equals VLP Pwf at the same rate.</t>
    </r>
    <r>
      <rPr>
        <rFont val="Aptos Narrow"/>
        <sz val="11"/>
      </rPr>
      <t xml:space="preserve">_x000A_</t>
    </r>
    <r>
      <rPr>
        <rFont val="Aptos Narrow"/>
        <b/>
        <sz val="11"/>
      </rPr>
      <t>Operating point:</t>
    </r>
    <r>
      <rPr>
        <rFont val="Aptos Narrow"/>
        <sz val="11"/>
      </rPr>
      <t xml:space="preserve"> The intersection of IPR and VLP curves gives the sustainable production rate and flowing pressure for the current reservoir and completion conditions.</t>
    </r>
  </si>
  <si>
    <t>Category</t>
  </si>
  <si>
    <t>Vertical Flow Performance</t>
  </si>
  <si>
    <t>Type</t>
  </si>
  <si>
    <t>worksheet</t>
  </si>
  <si>
    <t>Tags</t>
  </si>
  <si>
    <t>VFP, IPR, nodal-analysis, Vogel, Beggs-Brill, operating-point, production-rate</t>
  </si>
  <si>
    <t>Workflow</t>
  </si>
  <si>
    <t xml:space="preserve">- **Inputs**: Reservoir (J, Pr, Pb), completion (tubing ID, TVD), fluid (GOR, SG_gas, ρl, μl, σ), surface (Pwh)
- **Step 1**: Sweep Pwf and compute IPR rate using Vogel
- **Step 2**: For each rate, compute VLP bottomhole pressure using Beggs-Brill Pin
- **Step 3**: Find intersection — operating rate and flowing pressure
- **Output**: Operating rate, flowing pressure, AOF (absolute open flow potential)</t>
  </si>
  <si>
    <t>Website</t>
  </si>
  <si>
    <t>petroleumoffice.com</t>
  </si>
  <si>
    <t>Academic Program</t>
  </si>
  <si>
    <t>petroleumoffice.com/academics</t>
  </si>
  <si>
    <t>Nodal Analysis</t>
  </si>
  <si>
    <t>Reservoir</t>
  </si>
  <si>
    <t>Productivity Index (J)</t>
  </si>
  <si>
    <t>bbl/(D.psi)</t>
  </si>
  <si>
    <t>Reservoir Pressure (Pr)</t>
  </si>
  <si>
    <t>psia</t>
  </si>
  <si>
    <t>Bubble Point (Pb)</t>
  </si>
  <si>
    <t>GOR</t>
  </si>
  <si>
    <t>scf/bbl</t>
  </si>
  <si>
    <t>Gas Specific Gravity</t>
  </si>
  <si>
    <t>dimensionless</t>
  </si>
  <si>
    <t>Wellhead Pressure (Pwh)</t>
  </si>
  <si>
    <t>Temperature</t>
  </si>
  <si>
    <t>degF</t>
  </si>
  <si>
    <t>Liquid Density</t>
  </si>
  <si>
    <t>lb/ft3</t>
  </si>
  <si>
    <t>Liquid Viscosity</t>
  </si>
  <si>
    <t>cP</t>
  </si>
  <si>
    <t>Interfacial Tension</t>
  </si>
  <si>
    <t>dynes/cm</t>
  </si>
  <si>
    <t>Tubing ID</t>
  </si>
  <si>
    <t>in</t>
  </si>
  <si>
    <t>TVD</t>
  </si>
  <si>
    <t>ft</t>
  </si>
  <si>
    <t>Pipe Roughness</t>
  </si>
  <si>
    <t>Nodal Analysis Table</t>
  </si>
  <si>
    <t>Pwf (psia)</t>
  </si>
  <si>
    <t>q IPR (bbl/D)</t>
  </si>
  <si>
    <t>Qg (mmscf/D)</t>
  </si>
  <si>
    <t>Pwf VLP (psia)</t>
  </si>
  <si>
    <t>Summary</t>
  </si>
  <si>
    <t>Operating Rate</t>
  </si>
  <si>
    <t>bbl/D</t>
  </si>
  <si>
    <t>Operating Pwf</t>
  </si>
  <si>
    <t>AOF (at Pwf = 0)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</si>
</sst>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nodal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9"/>
  <sheetViews>
    <sheetView workbookViewId="0"/>
  </sheetViews>
  <sheetFormatPr defaultRowHeight="15"/>
  <sheetData>
    <row r="1">
      <c r="A1" s="0" t="s">
        <v>18</v>
      </c>
    </row>
    <row r="2">
      <c r="A2" s="0" t="s">
        <v>19</v>
      </c>
    </row>
    <row r="3">
      <c r="A3" s="0" t="s">
        <v>20</v>
      </c>
      <c r="B3" s="0">
        <v>5</v>
      </c>
      <c r="C3" s="0" t="s">
        <v>21</v>
      </c>
    </row>
    <row r="4">
      <c r="A4" s="0" t="s">
        <v>22</v>
      </c>
      <c r="B4" s="0">
        <v>3500</v>
      </c>
      <c r="C4" s="0" t="s">
        <v>23</v>
      </c>
    </row>
    <row r="5">
      <c r="A5" s="0" t="s">
        <v>24</v>
      </c>
      <c r="B5" s="0">
        <v>3000</v>
      </c>
      <c r="C5" s="0" t="s">
        <v>23</v>
      </c>
    </row>
    <row r="6">
      <c r="A6" s="0" t="s">
        <v>25</v>
      </c>
      <c r="B6" s="0">
        <v>500</v>
      </c>
      <c r="C6" s="0" t="s">
        <v>26</v>
      </c>
    </row>
    <row r="7">
      <c r="A7" s="0" t="s">
        <v>27</v>
      </c>
      <c r="B7" s="0">
        <v>0.75</v>
      </c>
      <c r="C7" s="0" t="s">
        <v>28</v>
      </c>
    </row>
    <row r="8">
      <c r="A8" s="0" t="s">
        <v>29</v>
      </c>
      <c r="B8" s="0">
        <v>200</v>
      </c>
      <c r="C8" s="0" t="s">
        <v>23</v>
      </c>
    </row>
    <row r="9">
      <c r="A9" s="0" t="s">
        <v>30</v>
      </c>
      <c r="B9" s="0">
        <v>200</v>
      </c>
      <c r="C9" s="0" t="s">
        <v>31</v>
      </c>
    </row>
    <row r="10">
      <c r="A10" s="0" t="s">
        <v>32</v>
      </c>
      <c r="B10" s="0">
        <v>50</v>
      </c>
      <c r="C10" s="0" t="s">
        <v>33</v>
      </c>
    </row>
    <row r="11">
      <c r="A11" s="0" t="s">
        <v>34</v>
      </c>
      <c r="B11" s="0">
        <v>2</v>
      </c>
      <c r="C11" s="0" t="s">
        <v>35</v>
      </c>
    </row>
    <row r="12">
      <c r="A12" s="0" t="s">
        <v>36</v>
      </c>
      <c r="B12" s="0">
        <v>20</v>
      </c>
      <c r="C12" s="0" t="s">
        <v>37</v>
      </c>
    </row>
    <row r="13">
      <c r="A13" s="0" t="s">
        <v>38</v>
      </c>
      <c r="B13" s="0">
        <v>2.992</v>
      </c>
      <c r="C13" s="0" t="s">
        <v>39</v>
      </c>
    </row>
    <row r="14">
      <c r="A14" s="0" t="s">
        <v>40</v>
      </c>
      <c r="B14" s="0">
        <v>8000</v>
      </c>
      <c r="C14" s="0" t="s">
        <v>41</v>
      </c>
    </row>
    <row r="15">
      <c r="A15" s="0" t="s">
        <v>42</v>
      </c>
      <c r="B15" s="0">
        <v>0.0006</v>
      </c>
      <c r="C15" s="0" t="s">
        <v>28</v>
      </c>
    </row>
    <row r="17">
      <c r="A17" s="0" t="s">
        <v>43</v>
      </c>
    </row>
    <row r="18">
      <c r="A18" s="0" t="s">
        <v>44</v>
      </c>
      <c r="B18" s="0" t="s">
        <v>45</v>
      </c>
      <c r="C18" s="0" t="s">
        <v>46</v>
      </c>
      <c r="D18" s="0" t="s">
        <v>47</v>
      </c>
    </row>
    <row r="19">
      <c r="A19" s="0">
        <v>3000</v>
      </c>
      <c r="B19" s="0">
        <f>PO.IPR.VW.PSS.Rate.ByVogel($B$3,$B$4,A19,$B$5)</f>
        <v>2500</v>
      </c>
      <c r="C19" s="0">
        <f>B19*$B$6/1000000</f>
        <v>1.25</v>
      </c>
      <c r="D19" s="0">
        <f>PO.VFP.BeggsBrill.Pin(B19,C19,$B$8,$B$9,$B$10,$B$11,$B$7,$B$12,$B$13,$B$14,$B$15,90)</f>
        <v>1748.7108406418542</v>
      </c>
    </row>
    <row r="20">
      <c r="A20" s="0">
        <v>2500</v>
      </c>
      <c r="B20" s="0">
        <f>PO.IPR.VW.PSS.Rate.ByVogel($B$3,$B$4,A20,$B$5)</f>
        <v>4814.814814814814</v>
      </c>
      <c r="C20" s="0">
        <f>B20*$B$6/1000000</f>
        <v>2.4074074074074066</v>
      </c>
      <c r="D20" s="0">
        <f>PO.VFP.BeggsBrill.Pin(B20,C20,$B$8,$B$9,$B$10,$B$11,$B$7,$B$12,$B$13,$B$14,$B$15,90)</f>
        <v>2166.6040469491395</v>
      </c>
    </row>
    <row r="21">
      <c r="A21" s="0">
        <v>2000</v>
      </c>
      <c r="B21" s="0">
        <f>PO.IPR.VW.PSS.Rate.ByVogel($B$3,$B$4,A21,$B$5)</f>
        <v>6759.25925925926</v>
      </c>
      <c r="C21" s="0">
        <f>B21*$B$6/1000000</f>
        <v>3.37962962962963</v>
      </c>
      <c r="D21" s="0">
        <f>PO.VFP.BeggsBrill.Pin(B21,C21,$B$8,$B$9,$B$10,$B$11,$B$7,$B$12,$B$13,$B$14,$B$15,90)</f>
        <v>2637.3995769875305</v>
      </c>
    </row>
    <row r="22">
      <c r="A22" s="0">
        <v>1500</v>
      </c>
      <c r="B22" s="0">
        <f>PO.IPR.VW.PSS.Rate.ByVogel($B$3,$B$4,A22,$B$5)</f>
        <v>8333.333333333332</v>
      </c>
      <c r="C22" s="0">
        <f>B22*$B$6/1000000</f>
        <v>4.166666666666666</v>
      </c>
      <c r="D22" s="0">
        <f>PO.VFP.BeggsBrill.Pin(B22,C22,$B$8,$B$9,$B$10,$B$11,$B$7,$B$12,$B$13,$B$14,$B$15,90)</f>
        <v>3091.1436106365995</v>
      </c>
    </row>
    <row r="23">
      <c r="A23" s="0">
        <v>1000</v>
      </c>
      <c r="B23" s="0">
        <f>PO.IPR.VW.PSS.Rate.ByVogel($B$3,$B$4,A23,$B$5)</f>
        <v>9537.037037037036</v>
      </c>
      <c r="C23" s="0">
        <f>B23*$B$6/1000000</f>
        <v>4.768518518518519</v>
      </c>
      <c r="D23" s="0">
        <f>PO.VFP.BeggsBrill.Pin(B23,C23,$B$8,$B$9,$B$10,$B$11,$B$7,$B$12,$B$13,$B$14,$B$15,90)</f>
        <v>3434.344827928672</v>
      </c>
    </row>
    <row r="24">
      <c r="A24" s="0">
        <v>500</v>
      </c>
      <c r="B24" s="0">
        <f>PO.IPR.VW.PSS.Rate.ByVogel($B$3,$B$4,A24,$B$5)</f>
        <v>10370.37037037037</v>
      </c>
      <c r="C24" s="0">
        <f>B24*$B$6/1000000</f>
        <v>5.185185185185186</v>
      </c>
      <c r="D24" s="0">
        <f>PO.VFP.BeggsBrill.Pin(B24,C24,$B$8,$B$9,$B$10,$B$11,$B$7,$B$12,$B$13,$B$14,$B$15,90)</f>
        <v>3684.7066650186275</v>
      </c>
    </row>
    <row r="26">
      <c r="A26" s="0" t="s">
        <v>48</v>
      </c>
    </row>
    <row r="27">
      <c r="A27" s="0" t="s">
        <v>49</v>
      </c>
      <c r="B27" s="0">
        <f>PO.Spline.Linear.Intersect(B19:B24,A19:A24,B19:B24,D19:D24)</f>
        <v>5482.586645907166</v>
      </c>
      <c r="C27" s="0" t="s">
        <v>50</v>
      </c>
    </row>
    <row r="28">
      <c r="A28" s="0" t="s">
        <v>51</v>
      </c>
      <c r="B28" s="0">
        <f>PO.Spline.Linear.Interp(B19:B24,A19:A24,B27)</f>
        <v>2328.2872434333954</v>
      </c>
      <c r="C28" s="0" t="s">
        <v>23</v>
      </c>
    </row>
    <row r="29">
      <c r="A29" s="0" t="s">
        <v>52</v>
      </c>
      <c r="B29" s="0">
        <f>PO.IPR.VW.PSS.Rate.ByVogel($B$3,$B$4,0,$B$5)</f>
        <v>10833.333333333334</v>
      </c>
      <c r="C29" s="0" t="s">
        <v>50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Nodal Analysis (IPR + VLP)</dc:title>
  <dc:subject>Determine well operating point by intersecting the IPR curve (Vogel) with the VLP curve (Beggs-Brill multiphase tubing correlation). The node is at bottomhole — sweep flowing pressure to compute IPR rates and corresponding VLP bottomhole pressures. The operating point occurs where IPR Pwf equals VLP Pwf at the same rate.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