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<sst xmlns="http://schemas.openxmlformats.org/spreadsheetml/2006/main" count="58" uniqueCount="58">
  <si>
    <t>Id</t>
  </si>
  <si>
    <t>po.utilities.unit.conversion</t>
  </si>
  <si>
    <t>Name</t>
  </si>
  <si>
    <t>Unit Conversion Examples</t>
  </si>
  <si>
    <t>Description</t>
  </si>
  <si>
    <r>
      <rPr>
        <rFont val="Aptos Narrow"/>
        <sz val="11"/>
      </rPr>
      <t>Demonstrate unit conversion for common petroleum engineering quantities. Includes pressure, temperature, volume, and flow rate conversions.</t>
    </r>
    <r>
      <rPr>
        <rFont val="Aptos Narrow"/>
        <sz val="11"/>
      </rPr>
      <t xml:space="preserve">_x000A_</t>
    </r>
    <r>
      <rPr>
        <rFont val="Aptos Narrow"/>
        <b/>
        <sz val="11"/>
      </rPr>
      <t>Key Conversions: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Pressure: psi, bar, kPa, atm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Temperature: F, C, K, R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Volume: bbl, m3, ft3, gal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Flow rate: STB/D, m3/d, ft3/d</t>
    </r>
  </si>
  <si>
    <t>Category</t>
  </si>
  <si>
    <t>Utilities</t>
  </si>
  <si>
    <t>Type</t>
  </si>
  <si>
    <t>worksheet</t>
  </si>
  <si>
    <t>Tags</t>
  </si>
  <si>
    <t>units, conversion, measurement, engineering</t>
  </si>
  <si>
    <t>Website</t>
  </si>
  <si>
    <t>petroleumoffice.com</t>
  </si>
  <si>
    <t>Academic Program</t>
  </si>
  <si>
    <t>petroleumoffice.com/academics</t>
  </si>
  <si>
    <t>Pressure Conversions</t>
  </si>
  <si>
    <t>Value (psi)</t>
  </si>
  <si>
    <t>To bar</t>
  </si>
  <si>
    <t>bar</t>
  </si>
  <si>
    <t>To kPa</t>
  </si>
  <si>
    <t>kPa</t>
  </si>
  <si>
    <t>To atm</t>
  </si>
  <si>
    <t>atm</t>
  </si>
  <si>
    <t>Temperature Conversions</t>
  </si>
  <si>
    <t>Value (F)</t>
  </si>
  <si>
    <t>To Celsius</t>
  </si>
  <si>
    <t>C</t>
  </si>
  <si>
    <t>To Kelvin</t>
  </si>
  <si>
    <t>K</t>
  </si>
  <si>
    <t>To Rankine</t>
  </si>
  <si>
    <t>R</t>
  </si>
  <si>
    <t>Volume Conversions</t>
  </si>
  <si>
    <t>Value (bbl)</t>
  </si>
  <si>
    <t>To m3</t>
  </si>
  <si>
    <t>m3</t>
  </si>
  <si>
    <t>To ft3</t>
  </si>
  <si>
    <t>ft3</t>
  </si>
  <si>
    <t>To gal</t>
  </si>
  <si>
    <t>gal</t>
  </si>
  <si>
    <t>Flow Rate Conversions</t>
  </si>
  <si>
    <t>Value (STB/D)</t>
  </si>
  <si>
    <t>To m3/d</t>
  </si>
  <si>
    <t>m3/d</t>
  </si>
  <si>
    <t>To ft3/d</t>
  </si>
  <si>
    <t>ft3/d</t>
  </si>
  <si>
    <t>Length Conversions</t>
  </si>
  <si>
    <t>Value (ft)</t>
  </si>
  <si>
    <t>To m</t>
  </si>
  <si>
    <t>m</t>
  </si>
  <si>
    <t>To in</t>
  </si>
  <si>
    <t>in</t>
  </si>
  <si>
    <t>Density Conversions</t>
  </si>
  <si>
    <t>Value (lb/ft3)</t>
  </si>
  <si>
    <t>To kg/m3</t>
  </si>
  <si>
    <t>kg/m3</t>
  </si>
  <si>
    <t>To g/cm3</t>
  </si>
  <si>
    <t>g/cm3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</si>
</sst>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utilities.unit.conversion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33"/>
  <sheetViews>
    <sheetView workbookViewId="0"/>
  </sheetViews>
  <sheetFormatPr defaultRowHeight="15"/>
  <sheetData>
    <row r="1">
      <c r="A1" s="0" t="s">
        <v>3</v>
      </c>
    </row>
    <row r="2">
      <c r="A2" s="0" t="s">
        <v>16</v>
      </c>
    </row>
    <row r="3">
      <c r="A3" s="0" t="s">
        <v>17</v>
      </c>
      <c r="B3" s="0">
        <v>2000</v>
      </c>
    </row>
    <row r="4">
      <c r="A4" s="0" t="s">
        <v>18</v>
      </c>
      <c r="B4" s="0">
        <f>PO.UnitConverter($B$3,"psi","bar")</f>
        <v>137.89514586336725</v>
      </c>
      <c r="C4" s="0" t="s">
        <v>19</v>
      </c>
    </row>
    <row r="5">
      <c r="A5" s="0" t="s">
        <v>20</v>
      </c>
      <c r="B5" s="0">
        <f>PO.UnitConverter($B$3,"psi","kPa")</f>
        <v>13789.514586336722</v>
      </c>
      <c r="C5" s="0" t="s">
        <v>21</v>
      </c>
    </row>
    <row r="6">
      <c r="A6" s="0" t="s">
        <v>22</v>
      </c>
      <c r="B6" s="0">
        <f>PO.UnitConverter($B$3,"psi","atm")</f>
        <v>136.09192781975545</v>
      </c>
      <c r="C6" s="0" t="s">
        <v>23</v>
      </c>
    </row>
    <row r="8">
      <c r="A8" s="0" t="s">
        <v>24</v>
      </c>
    </row>
    <row r="9">
      <c r="A9" s="0" t="s">
        <v>25</v>
      </c>
      <c r="B9" s="0">
        <v>212</v>
      </c>
    </row>
    <row r="10">
      <c r="A10" s="0" t="s">
        <v>26</v>
      </c>
      <c r="B10" s="0">
        <f>PO.UnitConverter($B$9,"degF","degC")</f>
        <v>100.00000000000001</v>
      </c>
      <c r="C10" s="0" t="s">
        <v>27</v>
      </c>
    </row>
    <row r="11">
      <c r="A11" s="0" t="s">
        <v>28</v>
      </c>
      <c r="B11" s="0">
        <f>PO.UnitConverter($B$9,"degF","K")</f>
        <v>373.15</v>
      </c>
      <c r="C11" s="0" t="s">
        <v>29</v>
      </c>
    </row>
    <row r="12">
      <c r="A12" s="0" t="s">
        <v>30</v>
      </c>
      <c r="B12" s="0">
        <f>PO.UnitConverter($B$9,"degF","degR")</f>
        <v>671.6699999999998</v>
      </c>
      <c r="C12" s="0" t="s">
        <v>31</v>
      </c>
    </row>
    <row r="14">
      <c r="A14" s="0" t="s">
        <v>32</v>
      </c>
    </row>
    <row r="15">
      <c r="A15" s="0" t="s">
        <v>33</v>
      </c>
      <c r="B15" s="0">
        <v>1000</v>
      </c>
    </row>
    <row r="16">
      <c r="A16" s="0" t="s">
        <v>34</v>
      </c>
      <c r="B16" s="0">
        <f>PO.UnitConverter($B$15,"bbl","m3")</f>
        <v>158.987294928</v>
      </c>
      <c r="C16" s="0" t="s">
        <v>35</v>
      </c>
    </row>
    <row r="17">
      <c r="A17" s="0" t="s">
        <v>36</v>
      </c>
      <c r="B17" s="0">
        <f>PO.UnitConverter($B$15,"bbl","ft3")</f>
        <v>5614.583333333334</v>
      </c>
      <c r="C17" s="0" t="s">
        <v>37</v>
      </c>
    </row>
    <row r="18">
      <c r="A18" s="0" t="s">
        <v>38</v>
      </c>
      <c r="B18" s="0">
        <f>PO.UnitConverter($B$15,"bbl","gal")</f>
        <v>42000</v>
      </c>
      <c r="C18" s="0" t="s">
        <v>39</v>
      </c>
    </row>
    <row r="20">
      <c r="A20" s="0" t="s">
        <v>40</v>
      </c>
    </row>
    <row r="21">
      <c r="A21" s="0" t="s">
        <v>41</v>
      </c>
      <c r="B21" s="0">
        <v>5000</v>
      </c>
    </row>
    <row r="22">
      <c r="A22" s="0" t="s">
        <v>42</v>
      </c>
      <c r="B22" s="0">
        <f>PO.UnitConverter($B$21,"STB/d","m3/d")</f>
        <v>794.93647464</v>
      </c>
      <c r="C22" s="0" t="s">
        <v>43</v>
      </c>
    </row>
    <row r="23">
      <c r="A23" s="0" t="s">
        <v>44</v>
      </c>
      <c r="B23" s="0">
        <f>PO.UnitConverter($B$21,"STB/d","ft3/d")</f>
        <v>28072.91666666666</v>
      </c>
      <c r="C23" s="0" t="s">
        <v>45</v>
      </c>
    </row>
    <row r="25">
      <c r="A25" s="0" t="s">
        <v>46</v>
      </c>
    </row>
    <row r="26">
      <c r="A26" s="0" t="s">
        <v>47</v>
      </c>
      <c r="B26" s="0">
        <v>10000</v>
      </c>
    </row>
    <row r="27">
      <c r="A27" s="0" t="s">
        <v>48</v>
      </c>
      <c r="B27" s="0">
        <f>PO.UnitConverter($B$26,"ft","m")</f>
        <v>3048</v>
      </c>
      <c r="C27" s="0" t="s">
        <v>49</v>
      </c>
    </row>
    <row r="28">
      <c r="A28" s="0" t="s">
        <v>50</v>
      </c>
      <c r="B28" s="0">
        <f>PO.UnitConverter($B$26,"ft","in")</f>
        <v>120000.00000000001</v>
      </c>
      <c r="C28" s="0" t="s">
        <v>51</v>
      </c>
    </row>
    <row r="30">
      <c r="A30" s="0" t="s">
        <v>52</v>
      </c>
    </row>
    <row r="31">
      <c r="A31" s="0" t="s">
        <v>53</v>
      </c>
      <c r="B31" s="0">
        <v>62.4</v>
      </c>
    </row>
    <row r="32">
      <c r="A32" s="0" t="s">
        <v>54</v>
      </c>
      <c r="B32" s="0">
        <f>PO.UnitConverter($B$31,"lb/ft3","kg/m3")</f>
        <v>999.5521145351125</v>
      </c>
      <c r="C32" s="0" t="s">
        <v>55</v>
      </c>
    </row>
    <row r="33">
      <c r="A33" s="0" t="s">
        <v>56</v>
      </c>
      <c r="B33" s="0">
        <f>PO.UnitConverter($B$31,"lb/ft3","g/cm3")</f>
        <v>0.9995521145351125</v>
      </c>
      <c r="C33" s="0" t="s">
        <v>57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Unit Conversion Examples</dc:title>
  <dc:subject>Demonstrate unit conversion for common petroleum engineering quantities. Includes pressure, temperature, volume, and flow rate conversions.</dc:subject>
  <cp:category>Utilities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