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<sst xmlns="http://schemas.openxmlformats.org/spreadsheetml/2006/main" count="56" uniqueCount="56">
  <si>
    <t>Id</t>
  </si>
  <si>
    <t>po.sf.pipeline.gas</t>
  </si>
  <si>
    <t>Name</t>
  </si>
  <si>
    <t>Gas Pipeline Flow Analysis</t>
  </si>
  <si>
    <t>Description</t>
  </si>
  <si>
    <r>
      <rPr>
        <rFont val="Aptos Narrow"/>
        <sz val="11"/>
      </rPr>
      <t>Calculate gas pipeline flow rates and outlet pressures using Weymouth, Panhandle A, and Panhandle B equations.</t>
    </r>
    <r>
      <rPr>
        <rFont val="Aptos Narrow"/>
        <sz val="11"/>
      </rPr>
      <t xml:space="preserve">_x000A_</t>
    </r>
    <r>
      <rPr>
        <rFont val="Aptos Narrow"/>
        <b/>
        <sz val="11"/>
      </rPr>
      <t>Design Steps: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Define pipeline geometry and gas properties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Calculate flow capacity using each correlation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Compare outlet pressures at fixed flow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Evaluate gas velocity and Reynolds number</t>
    </r>
    <r>
      <rPr>
        <rFont val="Aptos Narrow"/>
        <sz val="11"/>
      </rPr>
      <t xml:space="preserve">_x000A_</t>
    </r>
    <r>
      <rPr>
        <rFont val="Aptos Narrow"/>
        <b/>
        <sz val="11"/>
      </rPr>
      <t>Equation Selection: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Weymouth: High-pressure large-diameter pipelines, conservative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Panhandle A: Medium-pressure transmission lines, Re &gt; 5M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Panhandle B: High-pressure large-diameter, fully turbulent flow</t>
    </r>
    <r>
      <rPr>
        <rFont val="Aptos Narrow"/>
        <sz val="11"/>
      </rPr>
      <t xml:space="preserve">_x000A_</t>
    </r>
    <r>
      <rPr>
        <rFont val="Aptos Narrow"/>
        <b/>
        <sz val="11"/>
      </rPr>
      <t>Typical Efficiency Factors: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Weymouth: E = 1.0 (theoretical)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Panhandle A: E = 0.92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Panhandle B: E = 0.95</t>
    </r>
    <r>
      <rPr>
        <rFont val="Aptos Narrow"/>
        <sz val="11"/>
      </rPr>
      <t xml:space="preserve">_x000A_</t>
    </r>
    <r>
      <rPr>
        <rFont val="Aptos Narrow"/>
        <b/>
        <sz val="11"/>
      </rPr>
      <t>Reference:</t>
    </r>
    <r>
      <rPr>
        <rFont val="Aptos Narrow"/>
        <sz val="11"/>
      </rPr>
      <t xml:space="preserve"> Ikoku, C.U. (1984). Natural Gas Production Engineering.</t>
    </r>
  </si>
  <si>
    <t>Category</t>
  </si>
  <si>
    <t>Surface Facilities</t>
  </si>
  <si>
    <t>Type</t>
  </si>
  <si>
    <t>worksheet</t>
  </si>
  <si>
    <t>Tags</t>
  </si>
  <si>
    <t>pipeline, gas, Weymouth, Panhandle, flow-rate, pressure-drop</t>
  </si>
  <si>
    <t>Website</t>
  </si>
  <si>
    <t>petroleumoffice.com</t>
  </si>
  <si>
    <t>Academic Program</t>
  </si>
  <si>
    <t>petroleumoffice.com/academics</t>
  </si>
  <si>
    <t>Pipeline Data</t>
  </si>
  <si>
    <t>Inlet Pressure</t>
  </si>
  <si>
    <t>psia</t>
  </si>
  <si>
    <t>Outlet Pressure</t>
  </si>
  <si>
    <t>Pipe Diameter</t>
  </si>
  <si>
    <t>inches</t>
  </si>
  <si>
    <t>Pipe Length</t>
  </si>
  <si>
    <t>miles</t>
  </si>
  <si>
    <t>Gas Properties</t>
  </si>
  <si>
    <t>Gas Specific Gravity</t>
  </si>
  <si>
    <t>air=1</t>
  </si>
  <si>
    <t>Average Temperature</t>
  </si>
  <si>
    <t>degF</t>
  </si>
  <si>
    <t>Compressibility Factor (Z)</t>
  </si>
  <si>
    <t>-</t>
  </si>
  <si>
    <t>Gas Viscosity</t>
  </si>
  <si>
    <t>cP</t>
  </si>
  <si>
    <t>Pipeline Efficiency</t>
  </si>
  <si>
    <t>E (Weymouth)</t>
  </si>
  <si>
    <t>E (Panhandle A)</t>
  </si>
  <si>
    <t>E (Panhandle B)</t>
  </si>
  <si>
    <t>Flow Rate Calculations</t>
  </si>
  <si>
    <t>Equation</t>
  </si>
  <si>
    <t>Flow Rate (Mscf/d)</t>
  </si>
  <si>
    <t>Weymouth</t>
  </si>
  <si>
    <t>Panhandle A</t>
  </si>
  <si>
    <t>Panhandle B</t>
  </si>
  <si>
    <t>Outlet Pressure at 15 MMscf/d</t>
  </si>
  <si>
    <t>Target Flow Rate</t>
  </si>
  <si>
    <t>Mscf/d</t>
  </si>
  <si>
    <t>Pout (Weymouth)</t>
  </si>
  <si>
    <t>Pout (Panhandle A)</t>
  </si>
  <si>
    <t>Pout (Panhandle B)</t>
  </si>
  <si>
    <t>Flow Properties at Target Rate</t>
  </si>
  <si>
    <t>Average Pressure</t>
  </si>
  <si>
    <t>Gas Velocity</t>
  </si>
  <si>
    <t>ft/s</t>
  </si>
  <si>
    <t>Gas Density</t>
  </si>
  <si>
    <t>lb/ft3</t>
  </si>
  <si>
    <t>Reynolds Number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</si>
</sst>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f.pipeline.ga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5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800</v>
      </c>
      <c r="C3" s="0" t="s">
        <v>18</v>
      </c>
    </row>
    <row r="4">
      <c r="A4" s="0" t="s">
        <v>19</v>
      </c>
      <c r="B4" s="0">
        <v>400</v>
      </c>
      <c r="C4" s="0" t="s">
        <v>18</v>
      </c>
    </row>
    <row r="5">
      <c r="A5" s="0" t="s">
        <v>20</v>
      </c>
      <c r="B5" s="0">
        <v>6</v>
      </c>
      <c r="C5" s="0" t="s">
        <v>21</v>
      </c>
    </row>
    <row r="6">
      <c r="A6" s="0" t="s">
        <v>22</v>
      </c>
      <c r="B6" s="0">
        <v>20</v>
      </c>
      <c r="C6" s="0" t="s">
        <v>23</v>
      </c>
    </row>
    <row r="8">
      <c r="A8" s="0" t="s">
        <v>24</v>
      </c>
    </row>
    <row r="9">
      <c r="A9" s="0" t="s">
        <v>25</v>
      </c>
      <c r="B9" s="0">
        <v>0.65</v>
      </c>
      <c r="C9" s="0" t="s">
        <v>26</v>
      </c>
    </row>
    <row r="10">
      <c r="A10" s="0" t="s">
        <v>27</v>
      </c>
      <c r="B10" s="0">
        <v>80</v>
      </c>
      <c r="C10" s="0" t="s">
        <v>28</v>
      </c>
    </row>
    <row r="11">
      <c r="A11" s="0" t="s">
        <v>29</v>
      </c>
      <c r="B11" s="0">
        <v>0.92</v>
      </c>
      <c r="C11" s="0" t="s">
        <v>30</v>
      </c>
    </row>
    <row r="12">
      <c r="A12" s="0" t="s">
        <v>31</v>
      </c>
      <c r="B12" s="0">
        <v>0.012</v>
      </c>
      <c r="C12" s="0" t="s">
        <v>32</v>
      </c>
    </row>
    <row r="14">
      <c r="A14" s="0" t="s">
        <v>33</v>
      </c>
    </row>
    <row r="15">
      <c r="A15" s="0" t="s">
        <v>34</v>
      </c>
      <c r="B15" s="0">
        <v>1</v>
      </c>
      <c r="C15" s="0" t="s">
        <v>30</v>
      </c>
    </row>
    <row r="16">
      <c r="A16" s="0" t="s">
        <v>35</v>
      </c>
      <c r="B16" s="0">
        <v>0.92</v>
      </c>
      <c r="C16" s="0" t="s">
        <v>30</v>
      </c>
    </row>
    <row r="17">
      <c r="A17" s="0" t="s">
        <v>36</v>
      </c>
      <c r="B17" s="0">
        <v>0.95</v>
      </c>
      <c r="C17" s="0" t="s">
        <v>30</v>
      </c>
    </row>
    <row r="19">
      <c r="A19" s="0" t="s">
        <v>37</v>
      </c>
    </row>
    <row r="20">
      <c r="A20" s="0" t="s">
        <v>38</v>
      </c>
      <c r="B20" s="0" t="s">
        <v>39</v>
      </c>
    </row>
    <row r="21">
      <c r="A21" s="0" t="s">
        <v>40</v>
      </c>
      <c r="B21" s="0">
        <f>PO.SF.PL.Gas.Weymouth.Rate($B$3,$B$4,$B$5,$B$6,$B$9,$B$10,$B$11,$B$15)</f>
        <v>444375.38408023695</v>
      </c>
    </row>
    <row r="22">
      <c r="A22" s="0" t="s">
        <v>41</v>
      </c>
      <c r="B22" s="0">
        <f>PO.SF.PL.Gas.PanhandleA.Rate($B$3,$B$4,$B$5,$B$6,$B$9,$B$10,$B$11,$B$16)</f>
        <v>431698.0915631723</v>
      </c>
    </row>
    <row r="23">
      <c r="A23" s="0" t="s">
        <v>42</v>
      </c>
      <c r="B23" s="0">
        <f>PO.SF.PL.Gas.PanhandleB.Rate($B$3,$B$4,$B$5,$B$6,$B$9,$B$10,$B$11,$B$17)</f>
        <v>581563.727805124</v>
      </c>
    </row>
    <row r="25">
      <c r="A25" s="0" t="s">
        <v>43</v>
      </c>
    </row>
    <row r="26">
      <c r="A26" s="0" t="s">
        <v>44</v>
      </c>
      <c r="B26" s="0">
        <v>15000</v>
      </c>
      <c r="C26" s="0" t="s">
        <v>45</v>
      </c>
    </row>
    <row r="27">
      <c r="A27" s="0" t="s">
        <v>46</v>
      </c>
      <c r="B27" s="0">
        <f>PO.SF.PL.Gas.Weymouth.Pout($B$26,$B$3,$B$5,$B$6,$B$9,$B$10,$B$11,$B$15)</f>
        <v>799.6581019698323</v>
      </c>
      <c r="C27" s="0" t="s">
        <v>18</v>
      </c>
    </row>
    <row r="28">
      <c r="A28" s="0" t="s">
        <v>47</v>
      </c>
      <c r="B28" s="0">
        <f>PO.SF.PL.Gas.PanhandleA.Pout($B$26,$B$3,$B$5,$B$6,$B$9,$B$10,$B$11,$B$16)</f>
        <v>799.4080841830267</v>
      </c>
      <c r="C28" s="0" t="s">
        <v>18</v>
      </c>
    </row>
    <row r="29">
      <c r="A29" s="0" t="s">
        <v>48</v>
      </c>
      <c r="B29" s="0">
        <f>PO.SF.PL.Gas.PanhandleB.Pout($B$26,$B$3,$B$5,$B$6,$B$9,$B$10,$B$11,$B$17)</f>
        <v>799.7696087160857</v>
      </c>
      <c r="C29" s="0" t="s">
        <v>18</v>
      </c>
    </row>
    <row r="31">
      <c r="A31" s="0" t="s">
        <v>49</v>
      </c>
    </row>
    <row r="32">
      <c r="A32" s="0" t="s">
        <v>50</v>
      </c>
      <c r="B32" s="0">
        <f>($B$3+$B$27)/2</f>
        <v>799.8290509849162</v>
      </c>
      <c r="C32" s="0" t="s">
        <v>18</v>
      </c>
    </row>
    <row r="33">
      <c r="A33" s="0" t="s">
        <v>51</v>
      </c>
      <c r="B33" s="0">
        <f>PO.SF.PL.Gas.Vel($B$26,$B$5,$B$32,$B$10,$B$11)</f>
        <v>15.516027733865624</v>
      </c>
      <c r="C33" s="0" t="s">
        <v>52</v>
      </c>
    </row>
    <row r="34">
      <c r="A34" s="0" t="s">
        <v>53</v>
      </c>
      <c r="B34" s="0">
        <f>PO.SF.PL.Gas.Rho($B$32,$B$10,$B$9,$B$11)</f>
        <v>2.827113212862948</v>
      </c>
      <c r="C34" s="0" t="s">
        <v>54</v>
      </c>
    </row>
    <row r="35">
      <c r="A35" s="0" t="s">
        <v>55</v>
      </c>
      <c r="B35" s="0">
        <f>PO.SF.PL.Gas.Re($B$26,$B$5,$B$9,$B$12)</f>
        <v>2720520.833333333</v>
      </c>
      <c r="C35" s="0" t="s">
        <v>30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Pipeline Flow Analysis</dc:title>
  <dc:subject>Calculate gas pipeline flow rates and outlet pressures using Weymouth, Panhandle A, and Panhandle B equations.</dc:subject>
  <cp:category>Surface Facilities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