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<sst xmlns="http://schemas.openxmlformats.org/spreadsheetml/2006/main" count="32" uniqueCount="32">
  <si>
    <t>Id</t>
  </si>
  <si>
    <t>po.scal.wettability.compare</t>
  </si>
  <si>
    <t>Name</t>
  </si>
  <si>
    <t>Wettability Effect on Relative Permeability</t>
  </si>
  <si>
    <t>Description</t>
  </si>
  <si>
    <r>
      <rPr>
        <rFont val="Aptos Narrow"/>
        <sz val="11"/>
      </rPr>
      <t>Compare relative permeability curves for different wettability conditions using Ibrahim-Koederitz correlations. Wettability significantly impacts waterflood efficiency.</t>
    </r>
    <r>
      <rPr>
        <rFont val="Aptos Narrow"/>
        <sz val="11"/>
      </rPr>
      <t xml:space="preserve">_x000A_</t>
    </r>
    <r>
      <rPr>
        <rFont val="Aptos Narrow"/>
        <b/>
        <sz val="11"/>
      </rPr>
      <t>Wettability Characteristics: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Water-wet</t>
    </r>
    <r>
      <rPr>
        <rFont val="Aptos Narrow"/>
        <sz val="11"/>
      </rPr>
      <t>: Oil floats on water film, favorable for waterflood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Intermediate</t>
    </r>
    <r>
      <rPr>
        <rFont val="Aptos Narrow"/>
        <sz val="11"/>
      </rPr>
      <t>: Mixed wettability, complex behavior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Oil-wet</t>
    </r>
    <r>
      <rPr>
        <rFont val="Aptos Narrow"/>
        <sz val="11"/>
      </rPr>
      <t>: Water beads up, less efficient waterflood</t>
    </r>
  </si>
  <si>
    <t>Category</t>
  </si>
  <si>
    <t>Special Core Analysis</t>
  </si>
  <si>
    <t>Type</t>
  </si>
  <si>
    <t>worksheet</t>
  </si>
  <si>
    <t>Tags</t>
  </si>
  <si>
    <t>SCAL, wettability, water-wet, oil-wet, intermediate, sandstone</t>
  </si>
  <si>
    <t>Website</t>
  </si>
  <si>
    <t>petroleumoffice.com</t>
  </si>
  <si>
    <t>Academic Program</t>
  </si>
  <si>
    <t>petroleumoffice.com/academics</t>
  </si>
  <si>
    <t>Rock &amp; Fluid Properties</t>
  </si>
  <si>
    <t>Porosity</t>
  </si>
  <si>
    <t>fraction</t>
  </si>
  <si>
    <t>Permeability</t>
  </si>
  <si>
    <t>mD</t>
  </si>
  <si>
    <t>Swc (connate water)</t>
  </si>
  <si>
    <t>Sorw</t>
  </si>
  <si>
    <t>Oil Relative Permeability by Wettability</t>
  </si>
  <si>
    <t>Sw</t>
  </si>
  <si>
    <t>Water-Wet Krow</t>
  </si>
  <si>
    <t>Intermediate Krow</t>
  </si>
  <si>
    <t>Oil-Wet Krow</t>
  </si>
  <si>
    <t>Water Relative Permeability by Wettability</t>
  </si>
  <si>
    <t>Water-Wet Krw</t>
  </si>
  <si>
    <t>Intermediate Krw</t>
  </si>
  <si>
    <t>Oil-Wet Krw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</si>
</sst>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scal.wettability.compar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28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0.2</v>
      </c>
      <c r="C3" s="0" t="s">
        <v>18</v>
      </c>
    </row>
    <row r="4">
      <c r="A4" s="0" t="s">
        <v>19</v>
      </c>
      <c r="B4" s="0">
        <v>100</v>
      </c>
      <c r="C4" s="0" t="s">
        <v>20</v>
      </c>
    </row>
    <row r="5">
      <c r="A5" s="0" t="s">
        <v>21</v>
      </c>
      <c r="B5" s="0">
        <v>0.25</v>
      </c>
      <c r="C5" s="0" t="s">
        <v>18</v>
      </c>
    </row>
    <row r="6">
      <c r="A6" s="0" t="s">
        <v>22</v>
      </c>
      <c r="B6" s="0">
        <v>0.3</v>
      </c>
      <c r="C6" s="0" t="s">
        <v>18</v>
      </c>
    </row>
    <row r="8">
      <c r="A8" s="0" t="s">
        <v>23</v>
      </c>
    </row>
    <row r="9">
      <c r="A9" s="0" t="s">
        <v>24</v>
      </c>
      <c r="B9" s="0" t="s">
        <v>25</v>
      </c>
      <c r="C9" s="0" t="s">
        <v>26</v>
      </c>
      <c r="D9" s="0" t="s">
        <v>27</v>
      </c>
    </row>
    <row r="10">
      <c r="A10" s="0">
        <v>0.25</v>
      </c>
      <c r="B10" s="0">
        <f>PO.SCAL.IK.Sand.WW.Krow(A10,$B$5,$B$6,$B$5,$B$3,$B$4)</f>
        <v>1</v>
      </c>
      <c r="C10" s="0">
        <f>PO.SCAL.IK.Sand.IW.Krow(A10,$B$5,$B$6)</f>
        <v>1</v>
      </c>
      <c r="D10" s="0">
        <f>PO.SCAL.IK.Sand.OW.Krow(A10,$B$5,$B$6)</f>
        <v>1</v>
      </c>
    </row>
    <row r="11">
      <c r="A11" s="0">
        <v>0.3</v>
      </c>
      <c r="B11" s="0">
        <f>PO.SCAL.IK.Sand.WW.Krow(A11,$B$5,$B$6,$B$5,$B$3,$B$4)</f>
        <v>0.7323027076672228</v>
      </c>
      <c r="C11" s="0">
        <f>PO.SCAL.IK.Sand.IW.Krow(A11,$B$5,$B$6)</f>
        <v>0.70558949739369</v>
      </c>
      <c r="D11" s="0">
        <f>PO.SCAL.IK.Sand.OW.Krow(A11,$B$5,$B$6)</f>
        <v>0.683351246090535</v>
      </c>
    </row>
    <row r="12">
      <c r="A12" s="0">
        <v>0.35</v>
      </c>
      <c r="B12" s="0">
        <f>PO.SCAL.IK.Sand.WW.Krow(A12,$B$5,$B$6,$B$5,$B$3,$B$4)</f>
        <v>0.5335382468767286</v>
      </c>
      <c r="C12" s="0">
        <f>PO.SCAL.IK.Sand.IW.Krow(A12,$B$5,$B$6)</f>
        <v>0.47943363840877934</v>
      </c>
      <c r="D12" s="0">
        <f>PO.SCAL.IK.Sand.OW.Krow(A12,$B$5,$B$6)</f>
        <v>0.4480998897119343</v>
      </c>
    </row>
    <row r="13">
      <c r="A13" s="0">
        <v>0.4</v>
      </c>
      <c r="B13" s="0">
        <f>PO.SCAL.IK.Sand.WW.Krow(A13,$B$5,$B$6,$B$5,$B$3,$B$4)</f>
        <v>0.37858186640877517</v>
      </c>
      <c r="C13" s="0">
        <f>PO.SCAL.IK.Sand.IW.Krow(A13,$B$5,$B$6)</f>
        <v>0.3118905629629629</v>
      </c>
      <c r="D13" s="0">
        <f>PO.SCAL.IK.Sand.OW.Krow(A13,$B$5,$B$6)</f>
        <v>0.2813799555555554</v>
      </c>
    </row>
    <row r="14">
      <c r="A14" s="0">
        <v>0.45</v>
      </c>
      <c r="B14" s="0">
        <f>PO.SCAL.IK.Sand.WW.Krow(A14,$B$5,$B$6,$B$5,$B$3,$B$4)</f>
        <v>0.2576520983178132</v>
      </c>
      <c r="C14" s="0">
        <f>PO.SCAL.IK.Sand.IW.Krow(A14,$B$5,$B$6)</f>
        <v>0.19331841097393682</v>
      </c>
      <c r="D14" s="0">
        <f>PO.SCAL.IK.Sand.OW.Krow(A14,$B$5,$B$6)</f>
        <v>0.17032546831275708</v>
      </c>
    </row>
    <row r="15">
      <c r="A15" s="0">
        <v>0.5</v>
      </c>
      <c r="B15" s="0">
        <f>PO.SCAL.IK.Sand.WW.Krow(A15,$B$5,$B$6,$B$5,$B$3,$B$4)</f>
        <v>0.16487452743408884</v>
      </c>
      <c r="C15" s="0">
        <f>PO.SCAL.IK.Sand.IW.Krow(A15,$B$5,$B$6)</f>
        <v>0.11407532235939644</v>
      </c>
      <c r="D15" s="0">
        <f>PO.SCAL.IK.Sand.OW.Krow(A15,$B$5,$B$6)</f>
        <v>0.102070452674897</v>
      </c>
    </row>
    <row r="16">
      <c r="A16" s="0">
        <v>0.55</v>
      </c>
      <c r="B16" s="0">
        <f>PO.SCAL.IK.Sand.WW.Krow(A16,$B$5,$B$6,$B$5,$B$3,$B$4)</f>
        <v>0.09617755101682396</v>
      </c>
      <c r="C16" s="0">
        <f>PO.SCAL.IK.Sand.IW.Krow(A16,$B$5,$B$6)</f>
        <v>0.064519437037037</v>
      </c>
      <c r="D16" s="0">
        <f>PO.SCAL.IK.Sand.OW.Krow(A16,$B$5,$B$6)</f>
        <v>0.06374893333333304</v>
      </c>
    </row>
    <row r="17">
      <c r="A17" s="0">
        <v>0.6</v>
      </c>
      <c r="B17" s="0">
        <f>PO.SCAL.IK.Sand.WW.Krow(A17,$B$5,$B$6,$B$5,$B$3,$B$4)</f>
        <v>0.048508918148465696</v>
      </c>
      <c r="C17" s="0">
        <f>PO.SCAL.IK.Sand.IW.Krow(A17,$B$5,$B$6)</f>
        <v>0.035008894924553946</v>
      </c>
      <c r="D17" s="0">
        <f>PO.SCAL.IK.Sand.OW.Krow(A17,$B$5,$B$6)</f>
        <v>0.04249493497942347</v>
      </c>
    </row>
    <row r="18">
      <c r="A18" s="0">
        <v>0.65</v>
      </c>
      <c r="B18" s="0">
        <f>PO.SCAL.IK.Sand.WW.Krow(A18,$B$5,$B$6,$B$5,$B$3,$B$4)</f>
        <v>0.01946273895403927</v>
      </c>
      <c r="C18" s="0">
        <f>PO.SCAL.IK.Sand.IW.Krow(A18,$B$5,$B$6)</f>
        <v>0.015901835939643116</v>
      </c>
      <c r="D18" s="0">
        <f>PO.SCAL.IK.Sand.OW.Krow(A18,$B$5,$B$6)</f>
        <v>0.025442482304526504</v>
      </c>
    </row>
    <row r="19">
      <c r="A19" s="0">
        <v>0.7</v>
      </c>
      <c r="B19" s="0">
        <f>PO.SCAL.IK.Sand.WW.Krow(A19,$B$5,$B$6,$B$5,$B$3,$B$4)</f>
        <v>0.007074899999999995</v>
      </c>
      <c r="C19" s="0">
        <f>PO.SCAL.IK.Sand.IW.Krow(A19,$B$5,$B$6)</f>
        <v>0</v>
      </c>
      <c r="D19" s="0">
        <f>PO.SCAL.IK.Sand.OW.Krow(A19,$B$5,$B$6)</f>
        <v>0</v>
      </c>
    </row>
    <row r="21">
      <c r="A21" s="0" t="s">
        <v>28</v>
      </c>
    </row>
    <row r="22">
      <c r="A22" s="0" t="s">
        <v>24</v>
      </c>
      <c r="B22" s="0" t="s">
        <v>29</v>
      </c>
      <c r="C22" s="0" t="s">
        <v>30</v>
      </c>
      <c r="D22" s="0" t="s">
        <v>31</v>
      </c>
    </row>
    <row r="23">
      <c r="A23" s="0">
        <v>0.25</v>
      </c>
      <c r="B23" s="0">
        <f>PO.SCAL.IK.Sand.WW.Krw(A23,$B$5,$B$6,$B$5,$B$3,$B$4)</f>
        <v>0</v>
      </c>
      <c r="C23" s="0">
        <f>PO.SCAL.IK.Sand.IW.Krw(A23,$B$5,$B$6)</f>
        <v>0</v>
      </c>
      <c r="D23" s="0">
        <f>PO.SCAL.IK.Sand.OW.Krw(A23,$B$5,$B$6)</f>
        <v>0</v>
      </c>
    </row>
    <row r="24">
      <c r="A24" s="0">
        <v>0.3</v>
      </c>
      <c r="B24" s="0">
        <f>PO.SCAL.IK.Sand.WW.Krw(A24,$B$5,$B$6,$B$5,$B$3,$B$4)</f>
        <v>0.005969452242612212</v>
      </c>
      <c r="C24" s="0">
        <f>PO.SCAL.IK.Sand.IW.Krw(A24,$B$5,$B$6)</f>
        <v>0.023449629629629622</v>
      </c>
      <c r="D24" s="0">
        <f>PO.SCAL.IK.Sand.OW.Krw(A24,$B$5,$B$6)</f>
        <v>0.03272793788751714</v>
      </c>
    </row>
    <row r="25">
      <c r="A25" s="0">
        <v>0.4</v>
      </c>
      <c r="B25" s="0">
        <f>PO.SCAL.IK.Sand.WW.Krw(A25,$B$5,$B$6,$B$5,$B$3,$B$4)</f>
        <v>0.03013340590005886</v>
      </c>
      <c r="C25" s="0">
        <f>PO.SCAL.IK.Sand.IW.Krw(A25,$B$5,$B$6)</f>
        <v>0.06089644444444445</v>
      </c>
      <c r="D25" s="0">
        <f>PO.SCAL.IK.Sand.OW.Krw(A25,$B$5,$B$6)</f>
        <v>0.07786503407407408</v>
      </c>
    </row>
    <row r="26">
      <c r="A26" s="0">
        <v>0.5</v>
      </c>
      <c r="B26" s="0">
        <f>PO.SCAL.IK.Sand.WW.Krw(A26,$B$5,$B$6,$B$5,$B$3,$B$4)</f>
        <v>0.06357528370571748</v>
      </c>
      <c r="C26" s="0">
        <f>PO.SCAL.IK.Sand.IW.Krw(A26,$B$5,$B$6)</f>
        <v>0.11382024691358025</v>
      </c>
      <c r="D26" s="0">
        <f>PO.SCAL.IK.Sand.OW.Krw(A26,$B$5,$B$6)</f>
        <v>0.15412211248285326</v>
      </c>
    </row>
    <row r="27">
      <c r="A27" s="0">
        <v>0.6</v>
      </c>
      <c r="B27" s="0">
        <f>PO.SCAL.IK.Sand.WW.Krw(A27,$B$5,$B$6,$B$5,$B$3,$B$4)</f>
        <v>0.1082909949752603</v>
      </c>
      <c r="C27" s="0">
        <f>PO.SCAL.IK.Sand.IW.Krw(A27,$B$5,$B$6)</f>
        <v>0.2159173333333333</v>
      </c>
      <c r="D27" s="0">
        <f>PO.SCAL.IK.Sand.OW.Krw(A27,$B$5,$B$6)</f>
        <v>0.331353199122085</v>
      </c>
    </row>
    <row r="28">
      <c r="A28" s="0">
        <v>0.7</v>
      </c>
      <c r="B28" s="0">
        <f>PO.SCAL.IK.Sand.WW.Krw(A28,$B$5,$B$6,$B$5,$B$3,$B$4)</f>
        <v>0.1721343710494984</v>
      </c>
      <c r="C28" s="0">
        <f>PO.SCAL.IK.Sand.IW.Krw(A28,$B$5,$B$6)</f>
        <v>0.4008839999999998</v>
      </c>
      <c r="D28" s="0">
        <f>PO.SCAL.IK.Sand.OW.Krw(A28,$B$5,$B$6)</f>
        <v>0.6794123199999997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Wettability Effect on Relative Permeability</dc:title>
  <dc:subject>Compare relative permeability curves for different wettability conditions using Ibrahim-Koederitz correlations. Wettability significantly impacts waterflood efficiency.</dc:subject>
  <cp:category>Special Core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