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text/plain" PartName="/EPPlusLicense.txt"/>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bookViews>
    <workbookView activeTab="0"/>
  </bookViews>
  <sheets>
    <sheet name="About" sheetId="1" r:id="rId1"/>
    <sheet name="Blueprint" sheetId="2" r:id="rId3"/>
  </sheets>
  <definedNames>
    <definedName name="_IFT" comment="Interfacial tension, dyne/cm">Blueprint!$B$14</definedName>
    <definedName name="_k_A" comment="Rock A permeability, mD">Blueprint!$B$6</definedName>
    <definedName name="_k_B" comment="Rock B permeability, mD">Blueprint!$B$10</definedName>
    <definedName name="_lambda" comment="Pore size distribution index">Blueprint!$B$5</definedName>
    <definedName name="_Pd_A" comment="Rock A entry pressure, psi">Blueprint!$B$4</definedName>
    <definedName name="_phi_A" comment="Rock A porosity, fraction">Blueprint!$B$7</definedName>
    <definedName name="_phi_B" comment="Rock B porosity, fraction">Blueprint!$B$11</definedName>
    <definedName name="_PO.SCAL.JScaleFactor" comment="J-function Pc scaling factor">_xlfn.LAMBDA(_xlpm.k_A,_xlpm.phi_A,_xlpm.k_B,_xlpm.phi_B, SQRT((_xlpm.k_A*_xlpm.phi_B)/(_xlpm.k_B*_xlpm.phi_A)))</definedName>
    <definedName name="_Swi" comment="Irreducible water saturation, fraction">Blueprint!$B$3</definedName>
    <definedName name="_theta" comment="Contact angle, degrees">Blueprint!$B$15</definedName>
  </definedNames>
  <calcPr fullCalcOnLoad="1" fullPrecision="1"/>
</workbook>
</file>

<file path=xl/sharedStrings.xml><?xml version="1.0" encoding="utf-8"?>
<sst xmlns="http://schemas.openxmlformats.org/spreadsheetml/2006/main" count="52" uniqueCount="52">
  <si>
    <t>Id</t>
  </si>
  <si>
    <t>po.scal.jfunction.scaling</t>
  </si>
  <si>
    <t>Name</t>
  </si>
  <si>
    <t>J-Function Capillary Pressure Scaling</t>
  </si>
  <si>
    <t>Description</t>
  </si>
  <si>
    <r>
      <rPr>
        <rFont val="Aptos Narrow"/>
        <sz val="11"/>
      </rPr>
      <t>Scale capillary pressure from a reference core plug to a different rock type using the Leverett J-function. Essential for transferring SCAL data between reservoir facies with different porosity and permeability.</t>
    </r>
    <r>
      <rPr>
        <rFont val="Aptos Narrow"/>
        <sz val="11"/>
      </rPr>
      <t xml:space="preserve">_x000A_</t>
    </r>
    <r>
      <rPr>
        <rFont val="Aptos Narrow"/>
        <b/>
        <sz val="11"/>
      </rPr>
      <t>Leverett J-function.</t>
    </r>
    <r>
      <rPr>
        <rFont val="Aptos Narrow"/>
        <sz val="11"/>
      </rPr>
      <t xml:space="preserve"> J = (Pc/σcosθ) × √(k/φ) makes capillary pressure dimensionless by normalizing for rock quality (k, φ) and fluid properties (σ, θ). If two rocks have the same pore geometry (same J-function), their Pc curves differ only by the √(k/φ) factor. This is exact for geometrically similar pore networks and approximate for real rocks.</t>
    </r>
    <r>
      <rPr>
        <rFont val="Aptos Narrow"/>
        <sz val="11"/>
      </rPr>
      <t xml:space="preserve">_x000A_</t>
    </r>
    <r>
      <rPr>
        <rFont val="Aptos Narrow"/>
        <b/>
        <sz val="11"/>
      </rPr>
      <t>Scaling factor.</t>
    </r>
    <r>
      <rPr>
        <rFont val="Aptos Narrow"/>
        <sz val="11"/>
      </rPr>
      <t xml:space="preserve"> Pc_B/Pc_A = √((k_A·φ_B)/(k_B·φ_A)). When Rock B is tighter (lower k, lower φ), the scaling factor &gt; 1 and Pc_B &gt; Pc_A — tighter rock requires higher capillary pressure to achieve the same saturation. Default: k_A=100 mD → k_B=25 mD gives scale factor ≈ 1.73.</t>
    </r>
    <r>
      <rPr>
        <rFont val="Aptos Narrow"/>
        <sz val="11"/>
      </rPr>
      <t xml:space="preserve">_x000A_</t>
    </r>
    <r>
      <rPr>
        <rFont val="Aptos Narrow"/>
        <b/>
        <sz val="11"/>
      </rPr>
      <t>Limitations.</t>
    </r>
    <r>
      <rPr>
        <rFont val="Aptos Narrow"/>
        <sz val="11"/>
      </rPr>
      <t xml:space="preserve"> J-function scaling assumes pore geometry similarity between rocks. It works well within the same depositional facies but poorly across fundamentally different rock types (e.g., sandstone to carbonate, or intergranular to fracture porosity). Always validate with actual SCAL measurements when available.</t>
    </r>
    <r>
      <rPr>
        <rFont val="Aptos Narrow"/>
        <sz val="11"/>
      </rPr>
      <t xml:space="preserve">_x000A_</t>
    </r>
    <r>
      <rPr>
        <rFont val="Aptos Narrow"/>
        <b/>
        <sz val="11"/>
      </rPr>
      <t>Reference:</t>
    </r>
    <r>
      <rPr>
        <rFont val="Aptos Narrow"/>
        <sz val="11"/>
      </rPr>
      <t xml:space="preserve"> Leverett, M.C. (1941). "Capillary Behavior in Porous Solids." Trans. AIME 142: 152–169.</t>
    </r>
  </si>
  <si>
    <t>Category</t>
  </si>
  <si>
    <t>Special Core Analysis</t>
  </si>
  <si>
    <t>Type</t>
  </si>
  <si>
    <t>worksheet</t>
  </si>
  <si>
    <t>Tags</t>
  </si>
  <si>
    <t>SCAL, Leverett, j-function, capillary-pressure, rock-typing, facies-scaling</t>
  </si>
  <si>
    <t>Workflow</t>
  </si>
  <si>
    <t xml:space="preserve">- **Reference Rock A (rows 3–7)**: Lab-measured Brooks-Corey Pc parameters from a core plug — Swi, Pd, λ, k_A, φ_A. This is the rock with actual SCAL data.
- **Target Rock B (rows 9–10)**: Permeability and porosity of the rock to which Pc will be scaled. Typically a different facies or flow unit in the same reservoir.
- **Common Properties (rows 12–13)**: Interfacial tension and contact angle — assumed the same for both rocks (same fluids, similar mineralogy).
- **Scaling Results (rows 15–17)**: J-function scaling factor = √((k_A·φ_B)/(k_B·φ_A)), predicted entry pressure for Rock B = Pd_A × scale factor, and the ratio Pd_B/Pd_A showing how much tighter the target rock is.
- **Pc Scaling Table (rows 19–30)**: Water saturation sweep with Pc_A from Brooks-Corey, dimensionless J-function (same for both rocks), and Pc_B from J-function inverse. The J column should be identical for both rocks at each Sw — this validates the Leverett scaling assumption.</t>
  </si>
  <si>
    <t>Website</t>
  </si>
  <si>
    <t>petroleumoffice.com</t>
  </si>
  <si>
    <t>Academic Program</t>
  </si>
  <si>
    <t>petroleumoffice.com/academics</t>
  </si>
  <si>
    <t>J-Function Pc Scaling</t>
  </si>
  <si>
    <t>Reference Rock A (measured)</t>
  </si>
  <si>
    <t>Swi</t>
  </si>
  <si>
    <t>fraction</t>
  </si>
  <si>
    <t>Pd (entry pressure)</t>
  </si>
  <si>
    <t>psi</t>
  </si>
  <si>
    <t>Lambda (pore size dist.)</t>
  </si>
  <si>
    <t>dimensionless</t>
  </si>
  <si>
    <t>Permeability, k_A</t>
  </si>
  <si>
    <t>mD</t>
  </si>
  <si>
    <t>Porosity, φ_A</t>
  </si>
  <si>
    <t>Target Rock B</t>
  </si>
  <si>
    <t>Permeability, k_B</t>
  </si>
  <si>
    <t>Porosity, φ_B</t>
  </si>
  <si>
    <t>Common Fluid Properties</t>
  </si>
  <si>
    <t>IFT</t>
  </si>
  <si>
    <t>dyne/cm</t>
  </si>
  <si>
    <t>Contact angle, θ</t>
  </si>
  <si>
    <t>degrees</t>
  </si>
  <si>
    <t>Scaling Results</t>
  </si>
  <si>
    <t>J-function scale factor</t>
  </si>
  <si>
    <t>Predicted Pd for Rock B</t>
  </si>
  <si>
    <t>Pc ratio (B/A)</t>
  </si>
  <si>
    <t>Pc Scaling Table</t>
  </si>
  <si>
    <t>Sw</t>
  </si>
  <si>
    <t>Pc_A (psi)</t>
  </si>
  <si>
    <t>J (dimensionless)</t>
  </si>
  <si>
    <t>Pc_B (psi)</t>
  </si>
  <si>
    <t>Validation</t>
  </si>
  <si>
    <t>Rock A</t>
  </si>
  <si>
    <t>Rock B</t>
  </si>
  <si>
    <t>Pc at Sw=0.25</t>
  </si>
  <si>
    <t>Ratio Pc_B/Pc_A</t>
  </si>
  <si>
    <t>Match?</t>
  </si>
</sst>
</file>

<file path=xl/styles.xml><?xml version="1.0" encoding="utf-8"?>
<styleSheet xmlns="http://schemas.openxmlformats.org/spreadsheetml/2006/main">
  <numFmts count="0"/>
  <fonts count="3">
    <font>
      <sz val="11"/>
      <name val="Aptos Narrow"/>
    </font>
    <font>
      <u/>
      <sz val="11"/>
      <color rgb="FF0000FF"/>
      <name val="Aptos Narrow"/>
    </font>
    <font>
      <b/>
      <sz val="11"/>
      <name val="Aptos Narrow"/>
    </font>
  </fonts>
  <fills count="2">
    <fill>
      <patternFill patternType="none"/>
    </fill>
    <fill>
      <patternFill patternType="gray125"/>
    </fill>
  </fills>
  <borders count="1">
    <border>
      <left/>
      <right/>
      <top/>
      <bottom/>
      <diagonal/>
    </border>
  </borders>
  <cellStyleXfs count="1">
    <xf numFmtId="0" fontId="0"/>
  </cellStyleXfs>
  <cellXfs count="4">
    <xf numFmtId="0" fontId="0" xfId="0"/>
    <xf numFmtId="0" fontId="2" applyFont="1" applyAlignment="1">
      <alignment horizontal="right" vertical="top"/>
    </xf>
    <xf numFmtId="0" fontId="0" xfId="0" applyAlignment="1">
      <alignment wrapText="1"/>
    </xf>
    <xf numFmtId="0" fontId="1" applyFont="1" applyAlignment="1">
      <alignmen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sharedStrings" Target="sharedStrings.xml"/></Relationships>
</file>

<file path=xl/worksheets/_rels/sheet1.xml.rels><?xml version="1.0" encoding="UTF-8" standalone="yes"?><Relationships xmlns="http://schemas.openxmlformats.org/package/2006/relationships"><Relationship Id="rId1" Type="http://schemas.openxmlformats.org/officeDocument/2006/relationships/hyperlink" Target="https://petroleumoffice.com/blueprint/po.scal.jfunction.scaling" TargetMode="External"/><Relationship Id="rId2" Type="http://schemas.openxmlformats.org/officeDocument/2006/relationships/hyperlink" Target="https://petroleumoffice.com" TargetMode="External"/><Relationship Id="rId3" Type="http://schemas.openxmlformats.org/officeDocument/2006/relationships/hyperlink" Target="https://petroleumoffice.com/academics" TargetMode="External"/></Relationships>
</file>

<file path=xl/worksheets/sheet1.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B10"/>
  <sheetViews>
    <sheetView workbookViewId="0" tabSelected="1"/>
  </sheetViews>
  <sheetFormatPr defaultRowHeight="15"/>
  <cols>
    <col min="1" max="1" width="19.151641845703125" customWidth="1"/>
    <col min="2" max="2" width="80" customWidth="1" style="2"/>
  </cols>
  <sheetData>
    <row r="1">
      <c r="A1" s="1" t="s">
        <v>0</v>
      </c>
      <c r="B1" s="3" t="s">
        <v>1</v>
      </c>
    </row>
    <row r="2">
      <c r="A2" s="1" t="s">
        <v>2</v>
      </c>
      <c r="B2" s="2" t="s">
        <v>3</v>
      </c>
    </row>
    <row r="3">
      <c r="A3" s="1" t="s">
        <v>4</v>
      </c>
      <c r="B3" s="2" t="s">
        <v>5</v>
      </c>
    </row>
    <row r="4">
      <c r="A4" s="1" t="s">
        <v>6</v>
      </c>
      <c r="B4" s="2" t="s">
        <v>7</v>
      </c>
    </row>
    <row r="5">
      <c r="A5" s="1" t="s">
        <v>8</v>
      </c>
      <c r="B5" s="2" t="s">
        <v>9</v>
      </c>
    </row>
    <row r="6">
      <c r="A6" s="1" t="s">
        <v>10</v>
      </c>
      <c r="B6" s="2" t="s">
        <v>11</v>
      </c>
    </row>
    <row r="7">
      <c r="A7" s="1" t="s">
        <v>12</v>
      </c>
      <c r="B7" s="2" t="s">
        <v>13</v>
      </c>
    </row>
    <row r="8">
      <c r="A8" s="1"/>
    </row>
    <row r="9">
      <c r="A9" s="1" t="s">
        <v>14</v>
      </c>
      <c r="B9" s="3" t="s">
        <v>15</v>
      </c>
    </row>
    <row r="10">
      <c r="A10" s="1" t="s">
        <v>16</v>
      </c>
      <c r="B10" s="3" t="s">
        <v>17</v>
      </c>
    </row>
  </sheetData>
  <hyperlinks>
    <hyperlink ref="B1" r:id="rId1"/>
    <hyperlink ref="B9" r:id="rId2"/>
    <hyperlink ref="B10" r:id="rId3"/>
  </hyperlinks>
  <headerFooter/>
</worksheet>
</file>

<file path=xl/worksheets/sheet2.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IU65000"/>
  <sheetViews>
    <sheetView workbookViewId="0"/>
  </sheetViews>
  <sheetFormatPr defaultRowHeight="15"/>
  <sheetData>
    <row r="1">
      <c r="A1" s="0" t="s">
        <v>18</v>
      </c>
    </row>
    <row r="2">
      <c r="A2" s="0" t="s">
        <v>19</v>
      </c>
    </row>
    <row r="3">
      <c r="A3" s="0" t="s">
        <v>20</v>
      </c>
      <c r="B3" s="0">
        <v>0.2</v>
      </c>
      <c r="C3" s="0" t="s">
        <v>21</v>
      </c>
    </row>
    <row r="4">
      <c r="A4" s="0" t="s">
        <v>22</v>
      </c>
      <c r="B4" s="0">
        <v>5</v>
      </c>
      <c r="C4" s="0" t="s">
        <v>23</v>
      </c>
    </row>
    <row r="5">
      <c r="A5" s="0" t="s">
        <v>24</v>
      </c>
      <c r="B5" s="0">
        <v>2</v>
      </c>
      <c r="C5" s="0" t="s">
        <v>25</v>
      </c>
    </row>
    <row r="6">
      <c r="A6" s="0" t="s">
        <v>26</v>
      </c>
      <c r="B6" s="0">
        <v>100</v>
      </c>
      <c r="C6" s="0" t="s">
        <v>27</v>
      </c>
    </row>
    <row r="7">
      <c r="A7" s="0" t="s">
        <v>28</v>
      </c>
      <c r="B7" s="0">
        <v>0.2</v>
      </c>
      <c r="C7" s="0" t="s">
        <v>21</v>
      </c>
    </row>
    <row r="9">
      <c r="A9" s="0" t="s">
        <v>29</v>
      </c>
    </row>
    <row r="10">
      <c r="A10" s="0" t="s">
        <v>30</v>
      </c>
      <c r="B10" s="0">
        <v>25</v>
      </c>
      <c r="C10" s="0" t="s">
        <v>27</v>
      </c>
    </row>
    <row r="11">
      <c r="A11" s="0" t="s">
        <v>31</v>
      </c>
      <c r="B11" s="0">
        <v>0.15</v>
      </c>
      <c r="C11" s="0" t="s">
        <v>21</v>
      </c>
    </row>
    <row r="13">
      <c r="A13" s="0" t="s">
        <v>32</v>
      </c>
    </row>
    <row r="14">
      <c r="A14" s="0" t="s">
        <v>33</v>
      </c>
      <c r="B14" s="0">
        <v>30</v>
      </c>
      <c r="C14" s="0" t="s">
        <v>34</v>
      </c>
    </row>
    <row r="15">
      <c r="A15" s="0" t="s">
        <v>35</v>
      </c>
      <c r="B15" s="0">
        <v>0</v>
      </c>
      <c r="C15" s="0" t="s">
        <v>36</v>
      </c>
    </row>
    <row r="17">
      <c r="A17" s="0" t="s">
        <v>37</v>
      </c>
    </row>
    <row r="18">
      <c r="A18" s="0" t="s">
        <v>38</v>
      </c>
      <c r="B18" s="0">
        <f>_PO.SCAL.JScaleFactor(_k_A,_phi_A,_k_B,_phi_B)</f>
        <v>1.7320508075688772</v>
      </c>
      <c r="C18" s="0" t="s">
        <v>25</v>
      </c>
    </row>
    <row r="19">
      <c r="A19" s="0" t="s">
        <v>39</v>
      </c>
      <c r="B19" s="0">
        <f>_Pd_A*B18</f>
        <v>8.660254037844386</v>
      </c>
      <c r="C19" s="0" t="s">
        <v>23</v>
      </c>
    </row>
    <row r="20">
      <c r="A20" s="0" t="s">
        <v>40</v>
      </c>
      <c r="B20" s="0">
        <f>B19/_Pd_A</f>
        <v>1.7320508075688772</v>
      </c>
      <c r="C20" s="0" t="s">
        <v>25</v>
      </c>
    </row>
    <row r="22">
      <c r="A22" s="0" t="s">
        <v>41</v>
      </c>
    </row>
    <row r="23">
      <c r="A23" s="0" t="s">
        <v>42</v>
      </c>
      <c r="B23" s="0" t="s">
        <v>43</v>
      </c>
      <c r="C23" s="0" t="s">
        <v>44</v>
      </c>
      <c r="D23" s="0" t="s">
        <v>45</v>
      </c>
    </row>
    <row r="24">
      <c r="A24" s="0">
        <v>0.25</v>
      </c>
      <c r="B24" s="0">
        <f>PO.SCAL.BrooksCorey.Pc(A24,_Swi,_Pd_A,_lambda)</f>
        <v>20</v>
      </c>
      <c r="C24" s="0">
        <f>PO.SCAL.Leverett.J(B24,_k_A,_phi_A,_IFT,_theta)</f>
        <v>3.228854797923897</v>
      </c>
      <c r="D24" s="0">
        <f>PO.SCAL.Leverett.Pc(C24,_k_B,_phi_B,_IFT,_theta)</f>
        <v>34.64101615137755</v>
      </c>
    </row>
    <row r="25">
      <c r="A25" s="0">
        <v>0.3</v>
      </c>
      <c r="B25" s="0">
        <f>PO.SCAL.BrooksCorey.Pc(A25,_Swi,_Pd_A,_lambda)</f>
        <v>14.142135623730951</v>
      </c>
      <c r="C25" s="0">
        <f>PO.SCAL.Leverett.J(B25,_k_A,_phi_A,_IFT,_theta)</f>
        <v>2.2831451230787065</v>
      </c>
      <c r="D25" s="0">
        <f>PO.SCAL.Leverett.Pc(C25,_k_B,_phi_B,_IFT,_theta)</f>
        <v>24.49489742783178</v>
      </c>
    </row>
    <row r="26">
      <c r="A26" s="0">
        <v>0.35</v>
      </c>
      <c r="B26" s="0">
        <f>PO.SCAL.BrooksCorey.Pc(A26,_Swi,_Pd_A,_lambda)</f>
        <v>11.547005383792516</v>
      </c>
      <c r="C26" s="0">
        <f>PO.SCAL.Leverett.J(B26,_k_A,_phi_A,_IFT,_theta)</f>
        <v>1.8641801867555763</v>
      </c>
      <c r="D26" s="0">
        <f>PO.SCAL.Leverett.Pc(C26,_k_B,_phi_B,_IFT,_theta)</f>
        <v>20</v>
      </c>
    </row>
    <row r="27">
      <c r="A27" s="0">
        <v>0.4</v>
      </c>
      <c r="B27" s="0">
        <f>PO.SCAL.BrooksCorey.Pc(A27,_Swi,_Pd_A,_lambda)</f>
        <v>10</v>
      </c>
      <c r="C27" s="0">
        <f>PO.SCAL.Leverett.J(B27,_k_A,_phi_A,_IFT,_theta)</f>
        <v>1.6144273989619484</v>
      </c>
      <c r="D27" s="0">
        <f>PO.SCAL.Leverett.Pc(C27,_k_B,_phi_B,_IFT,_theta)</f>
        <v>17.320508075688775</v>
      </c>
    </row>
    <row r="28">
      <c r="A28" s="0">
        <v>0.5</v>
      </c>
      <c r="B28" s="0">
        <f>PO.SCAL.BrooksCorey.Pc(A28,_Swi,_Pd_A,_lambda)</f>
        <v>8.16496580927726</v>
      </c>
      <c r="C28" s="0">
        <f>PO.SCAL.Leverett.J(B28,_k_A,_phi_A,_IFT,_theta)</f>
        <v>1.3181744514084726</v>
      </c>
      <c r="D28" s="0">
        <f>PO.SCAL.Leverett.Pc(C28,_k_B,_phi_B,_IFT,_theta)</f>
        <v>14.14213562373095</v>
      </c>
    </row>
    <row r="29">
      <c r="A29" s="0">
        <v>0.6</v>
      </c>
      <c r="B29" s="0">
        <f>PO.SCAL.BrooksCorey.Pc(A29,_Swi,_Pd_A,_lambda)</f>
        <v>7.0710678118654755</v>
      </c>
      <c r="C29" s="0">
        <f>PO.SCAL.Leverett.J(B29,_k_A,_phi_A,_IFT,_theta)</f>
        <v>1.1415725615393533</v>
      </c>
      <c r="D29" s="0">
        <f>PO.SCAL.Leverett.Pc(C29,_k_B,_phi_B,_IFT,_theta)</f>
        <v>12.24744871391589</v>
      </c>
    </row>
    <row r="30">
      <c r="A30" s="0">
        <v>0.7</v>
      </c>
      <c r="B30" s="0">
        <f>PO.SCAL.BrooksCorey.Pc(A30,_Swi,_Pd_A,_lambda)</f>
        <v>6.324555320336759</v>
      </c>
      <c r="C30" s="0">
        <f>PO.SCAL.Leverett.J(B30,_k_A,_phi_A,_IFT,_theta)</f>
        <v>1.0210535395402225</v>
      </c>
      <c r="D30" s="0">
        <f>PO.SCAL.Leverett.Pc(C30,_k_B,_phi_B,_IFT,_theta)</f>
        <v>10.954451150103322</v>
      </c>
    </row>
    <row r="31">
      <c r="A31" s="0">
        <v>0.8</v>
      </c>
      <c r="B31" s="0">
        <f>PO.SCAL.BrooksCorey.Pc(A31,_Swi,_Pd_A,_lambda)</f>
        <v>5.773502691896257</v>
      </c>
      <c r="C31" s="0">
        <f>PO.SCAL.Leverett.J(B31,_k_A,_phi_A,_IFT,_theta)</f>
        <v>0.932090093377788</v>
      </c>
      <c r="D31" s="0">
        <f>PO.SCAL.Leverett.Pc(C31,_k_B,_phi_B,_IFT,_theta)</f>
        <v>9.999999999999998</v>
      </c>
    </row>
    <row r="32">
      <c r="A32" s="0">
        <v>0.9</v>
      </c>
      <c r="B32" s="0">
        <f>PO.SCAL.BrooksCorey.Pc(A32,_Swi,_Pd_A,_lambda)</f>
        <v>5.3452248382484875</v>
      </c>
      <c r="C32" s="0">
        <f>PO.SCAL.Leverett.J(B32,_k_A,_phi_A,_IFT,_theta)</f>
        <v>0.8629477432480306</v>
      </c>
      <c r="D32" s="0">
        <f>PO.SCAL.Leverett.Pc(C32,_k_B,_phi_B,_IFT,_theta)</f>
        <v>9.258200997725513</v>
      </c>
    </row>
    <row r="33">
      <c r="A33" s="0">
        <v>1</v>
      </c>
      <c r="B33" s="0">
        <f>PO.SCAL.BrooksCorey.Pc(A33,_Swi,_Pd_A,_lambda)</f>
        <v>5</v>
      </c>
      <c r="C33" s="0">
        <f>PO.SCAL.Leverett.J(B33,_k_A,_phi_A,_IFT,_theta)</f>
        <v>0.8072136994809742</v>
      </c>
      <c r="D33" s="0">
        <f>PO.SCAL.Leverett.Pc(C33,_k_B,_phi_B,_IFT,_theta)</f>
        <v>8.660254037844387</v>
      </c>
    </row>
    <row r="35">
      <c r="A35" s="0" t="s">
        <v>46</v>
      </c>
      <c r="B35" s="0" t="s">
        <v>47</v>
      </c>
      <c r="C35" s="0" t="s">
        <v>48</v>
      </c>
    </row>
    <row r="36">
      <c r="A36" s="0" t="s">
        <v>49</v>
      </c>
      <c r="B36" s="0">
        <f>B24</f>
        <v>20</v>
      </c>
      <c r="C36" s="0">
        <f>D24</f>
        <v>34.64101615137755</v>
      </c>
    </row>
    <row r="37">
      <c r="A37" s="0" t="s">
        <v>50</v>
      </c>
      <c r="B37" s="0">
        <f>C36/B36</f>
        <v>1.7320508075688774</v>
      </c>
      <c r="C37" s="0">
        <f>B18</f>
        <v>1.7320508075688772</v>
      </c>
    </row>
    <row r="38">
      <c r="A38" s="0" t="s">
        <v>51</v>
      </c>
      <c r="B38" s="0" t="str">
        <f>IF(ABS(B37-C37)&lt;0.001,"Yes","No")</f>
        <v>Yes</v>
      </c>
    </row>
    <row r="65000">
      <c r="IU65000"/>
    </row>
  </sheetData>
  <headerFooter/>
</worksheet>
</file>

<file path=EPPlusLicense.txt>This workbook was created with the EPPlus library, licensed to PetroleumOffice under the Polyform Noncommercial license, see https://polyformproject.org/licenses/noncommercial/1.0.0
For more information about EPPlus, see https://epplussoftware.com/

</file>

<file path=docProps/app.xml><?xml version="1.0" encoding="utf-8"?>
<Properties xmlns:vt="http://schemas.openxmlformats.org/officeDocument/2006/docPropsVTypes" xmlns="http://schemas.openxmlformats.org/officeDocument/2006/extended-properties">
  <Company>https://petroleumoffice.com</Company>
  <Application>EPPlus</Application>
  <AppVersion>8.4</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J-Function Capillary Pressure Scaling</dc:title>
  <dc:subject>Scale capillary pressure from a reference core plug to a different rock type using the Leverett J-function. Essential for transferring SCAL data between reservoir facies with different porosity and permeability.</dc:subject>
  <cp:category>Special Core Analysis</cp:category>
  <cp:keywords>EPPlus noncommercial use</cp:keywords>
  <dc:creator>PetroleumOffice</dc:creator>
  <dc:description>This workbook has been created with EPPlus licensed to PetroleumOffice under The Polyform Noncommercial License: See https://polyformproject.org/licenses/noncommercial/1.0.0</dc:description>
</cp:coreProperties>
</file>

<file path=docProps/custom.xml><?xml version="1.0" encoding="utf-8"?>
<Properties xmlns:vt="http://schemas.openxmlformats.org/officeDocument/2006/docPropsVTypes" xmlns="http://schemas.openxmlformats.org/officeDocument/2006/custom-properties"/>
</file>