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bout" sheetId="1" r:id="rId1"/>
    <sheet name="Blueprint" sheetId="2" r:id="rId3"/>
  </sheets>
  <calcPr fullCalcOnLoad="1" fullPrecision="1"/>
</workbook>
</file>

<file path=xl/sharedStrings.xml><?xml version="1.0" encoding="utf-8"?>
<sst xmlns="http://schemas.openxmlformats.org/spreadsheetml/2006/main" count="35" uniqueCount="35">
  <si>
    <t>Id</t>
  </si>
  <si>
    <t>po.scal.corey.relperm</t>
  </si>
  <si>
    <t>Name</t>
  </si>
  <si>
    <t>Corey Relative Permeability Curves</t>
  </si>
  <si>
    <t>Description</t>
  </si>
  <si>
    <r>
      <rPr>
        <rFont val="Aptos Narrow"/>
        <sz val="11"/>
      </rPr>
      <t>Generate oil-water relative permeability curves using the Corey power-law model. This simple model requires only endpoint values and exponents, making it ideal for screening studies.</t>
    </r>
    <r>
      <rPr>
        <rFont val="Aptos Narrow"/>
        <sz val="11"/>
      </rPr>
      <t xml:space="preserve">_x000A_</t>
    </r>
    <r>
      <rPr>
        <rFont val="Aptos Narrow"/>
        <b/>
        <sz val="11"/>
      </rPr>
      <t>Parameters: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Swi</t>
    </r>
    <r>
      <rPr>
        <rFont val="Aptos Narrow"/>
        <sz val="11"/>
      </rPr>
      <t>: Irreducible water saturation (immobile water)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Sorw</t>
    </r>
    <r>
      <rPr>
        <rFont val="Aptos Narrow"/>
        <sz val="11"/>
      </rPr>
      <t>: Residual oil saturation (oil left after waterflood)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No, Nw</t>
    </r>
    <r>
      <rPr>
        <rFont val="Aptos Narrow"/>
        <sz val="11"/>
      </rPr>
      <t>: Curvature exponents (higher = more concave)</t>
    </r>
  </si>
  <si>
    <t>Category</t>
  </si>
  <si>
    <t>Special Core Analysis</t>
  </si>
  <si>
    <t>Type</t>
  </si>
  <si>
    <t>worksheet</t>
  </si>
  <si>
    <t>Tags</t>
  </si>
  <si>
    <t>SCAL, Corey, relative-permeability, oil-water, waterflood</t>
  </si>
  <si>
    <t>Website</t>
  </si>
  <si>
    <t>petroleumoffice.com</t>
  </si>
  <si>
    <t>Academic Program</t>
  </si>
  <si>
    <t>petroleumoffice.com/academics</t>
  </si>
  <si>
    <t>Corey Relative Permeability Model</t>
  </si>
  <si>
    <t>Model Parameters</t>
  </si>
  <si>
    <t>Swi</t>
  </si>
  <si>
    <t>fraction</t>
  </si>
  <si>
    <t>Sorw</t>
  </si>
  <si>
    <t>Krow @ Swi</t>
  </si>
  <si>
    <t>-</t>
  </si>
  <si>
    <t>Krw @ Sorw</t>
  </si>
  <si>
    <t>No (oil exponent)</t>
  </si>
  <si>
    <t>Nw (water exponent)</t>
  </si>
  <si>
    <t>Relative Permeability Table</t>
  </si>
  <si>
    <t>Sw</t>
  </si>
  <si>
    <t>Krow</t>
  </si>
  <si>
    <t>Krw</t>
  </si>
  <si>
    <t>So</t>
  </si>
  <si>
    <t>Key Metrics</t>
  </si>
  <si>
    <t>Mobile Oil (1-Swi-Sorw)</t>
  </si>
  <si>
    <t>Crossover Sw</t>
  </si>
  <si>
    <t>(approximate)</t>
  </si>
</sst>
</file>

<file path=xl/styles.xml><?xml version="1.0" encoding="utf-8"?>
<styleSheet xmlns="http://schemas.openxmlformats.org/spreadsheetml/2006/main">
  <numFmts count="0"/>
  <fonts count="3">
    <font>
      <sz val="11"/>
      <name val="Aptos Narrow"/>
    </font>
    <font>
      <u/>
      <sz val="11"/>
      <color rgb="FF0000FF"/>
      <name val="Aptos Narrow"/>
    </font>
    <font>
      <b/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fontId="0" xfId="0"/>
    <xf numFmtId="0" fontId="2" applyFont="1" applyAlignment="1">
      <alignment horizontal="right" vertical="top"/>
    </xf>
    <xf numFmtId="0" fontId="0" xfId="0" applyAlignment="1">
      <alignment wrapText="1"/>
    </xf>
    <xf numFmtId="0" fontId="1" applyFont="1" applyAlignment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petroleumoffice.com/blueprint/po.scal.corey.relperm" TargetMode="External"/><Relationship Id="rId2" Type="http://schemas.openxmlformats.org/officeDocument/2006/relationships/hyperlink" Target="https://petroleumoffice.com" TargetMode="External"/><Relationship Id="rId3" Type="http://schemas.openxmlformats.org/officeDocument/2006/relationships/hyperlink" Target="https://petroleumoffice.com/academics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B9"/>
  <sheetViews>
    <sheetView workbookViewId="0" tabSelected="1"/>
  </sheetViews>
  <sheetFormatPr defaultRowHeight="15"/>
  <cols>
    <col min="1" max="1" width="19.151641845703125" customWidth="1"/>
    <col min="2" max="2" width="80" customWidth="1" style="2"/>
  </cols>
  <sheetData>
    <row r="1">
      <c r="A1" s="1" t="s">
        <v>0</v>
      </c>
      <c r="B1" s="3" t="s">
        <v>1</v>
      </c>
    </row>
    <row r="2">
      <c r="A2" s="1" t="s">
        <v>2</v>
      </c>
      <c r="B2" s="2" t="s">
        <v>3</v>
      </c>
    </row>
    <row r="3">
      <c r="A3" s="1" t="s">
        <v>4</v>
      </c>
      <c r="B3" s="2" t="s">
        <v>5</v>
      </c>
    </row>
    <row r="4">
      <c r="A4" s="1" t="s">
        <v>6</v>
      </c>
      <c r="B4" s="2" t="s">
        <v>7</v>
      </c>
    </row>
    <row r="5">
      <c r="A5" s="1" t="s">
        <v>8</v>
      </c>
      <c r="B5" s="2" t="s">
        <v>9</v>
      </c>
    </row>
    <row r="6">
      <c r="A6" s="1" t="s">
        <v>10</v>
      </c>
      <c r="B6" s="2" t="s">
        <v>11</v>
      </c>
    </row>
    <row r="7">
      <c r="A7" s="1"/>
    </row>
    <row r="8">
      <c r="A8" s="1" t="s">
        <v>12</v>
      </c>
      <c r="B8" s="3" t="s">
        <v>13</v>
      </c>
    </row>
    <row r="9">
      <c r="A9" s="1" t="s">
        <v>14</v>
      </c>
      <c r="B9" s="3" t="s">
        <v>15</v>
      </c>
    </row>
  </sheetData>
  <hyperlinks>
    <hyperlink ref="B1" r:id="rId1"/>
    <hyperlink ref="B8" r:id="rId2"/>
    <hyperlink ref="B9" r:id="rId3"/>
  </hyperlinks>
  <headerFooter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D27"/>
  <sheetViews>
    <sheetView workbookViewId="0"/>
  </sheetViews>
  <sheetFormatPr defaultRowHeight="15"/>
  <sheetData>
    <row r="1">
      <c r="A1" s="0" t="s">
        <v>16</v>
      </c>
    </row>
    <row r="2">
      <c r="A2" s="0" t="s">
        <v>17</v>
      </c>
    </row>
    <row r="3">
      <c r="A3" s="0" t="s">
        <v>18</v>
      </c>
      <c r="B3" s="0">
        <v>0.2</v>
      </c>
      <c r="C3" s="0" t="s">
        <v>19</v>
      </c>
    </row>
    <row r="4">
      <c r="A4" s="0" t="s">
        <v>20</v>
      </c>
      <c r="B4" s="0">
        <v>0.25</v>
      </c>
      <c r="C4" s="0" t="s">
        <v>19</v>
      </c>
    </row>
    <row r="5">
      <c r="A5" s="0" t="s">
        <v>21</v>
      </c>
      <c r="B5" s="0">
        <v>1</v>
      </c>
      <c r="C5" s="0" t="s">
        <v>22</v>
      </c>
    </row>
    <row r="6">
      <c r="A6" s="0" t="s">
        <v>23</v>
      </c>
      <c r="B6" s="0">
        <v>0.35</v>
      </c>
      <c r="C6" s="0" t="s">
        <v>22</v>
      </c>
    </row>
    <row r="7">
      <c r="A7" s="0" t="s">
        <v>24</v>
      </c>
      <c r="B7" s="0">
        <v>2.5</v>
      </c>
      <c r="C7" s="0" t="s">
        <v>22</v>
      </c>
    </row>
    <row r="8">
      <c r="A8" s="0" t="s">
        <v>25</v>
      </c>
      <c r="B8" s="0">
        <v>2</v>
      </c>
      <c r="C8" s="0" t="s">
        <v>22</v>
      </c>
    </row>
    <row r="10">
      <c r="A10" s="0" t="s">
        <v>26</v>
      </c>
    </row>
    <row r="11">
      <c r="A11" s="0" t="s">
        <v>27</v>
      </c>
      <c r="B11" s="0" t="s">
        <v>28</v>
      </c>
      <c r="C11" s="0" t="s">
        <v>29</v>
      </c>
      <c r="D11" s="0" t="s">
        <v>30</v>
      </c>
    </row>
    <row r="12">
      <c r="A12" s="0">
        <v>0.2</v>
      </c>
      <c r="B12" s="0">
        <f>PO.SCAL.Corey.Krow(A12,$B$3,$B$4,$B$5,$B$7)</f>
        <v>1</v>
      </c>
      <c r="C12" s="0">
        <f>PO.SCAL.Corey.Krw(A12,$B$3,$B$4,$B$6,$B$8)</f>
        <v>0</v>
      </c>
      <c r="D12" s="0">
        <f>1-A12</f>
        <v>0.8</v>
      </c>
    </row>
    <row r="13">
      <c r="A13" s="0">
        <v>0.25</v>
      </c>
      <c r="B13" s="0">
        <f>PO.SCAL.Corey.Krow(A13,$B$3,$B$4,$B$5,$B$7)</f>
        <v>0.7879856109467707</v>
      </c>
      <c r="C13" s="0">
        <f>PO.SCAL.Corey.Krw(A13,$B$3,$B$4,$B$6,$B$8)</f>
        <v>0.0028925619834710725</v>
      </c>
      <c r="D13" s="0">
        <f>1-A13</f>
        <v>0.75</v>
      </c>
    </row>
    <row r="14">
      <c r="A14" s="0">
        <v>0.3</v>
      </c>
      <c r="B14" s="0">
        <f>PO.SCAL.Corey.Krow(A14,$B$3,$B$4,$B$5,$B$7)</f>
        <v>0.6055145184495584</v>
      </c>
      <c r="C14" s="0">
        <f>PO.SCAL.Corey.Krw(A14,$B$3,$B$4,$B$6,$B$8)</f>
        <v>0.01157024793388429</v>
      </c>
      <c r="D14" s="0">
        <f>1-A14</f>
        <v>0.7</v>
      </c>
    </row>
    <row r="15">
      <c r="A15" s="0">
        <v>0.35</v>
      </c>
      <c r="B15" s="0">
        <f>PO.SCAL.Corey.Krow(A15,$B$3,$B$4,$B$5,$B$7)</f>
        <v>0.45106928419038245</v>
      </c>
      <c r="C15" s="0">
        <f>PO.SCAL.Corey.Krw(A15,$B$3,$B$4,$B$6,$B$8)</f>
        <v>0.026033057851239653</v>
      </c>
      <c r="D15" s="0">
        <f>1-A15</f>
        <v>0.65</v>
      </c>
    </row>
    <row r="16">
      <c r="A16" s="0">
        <v>0.4</v>
      </c>
      <c r="B16" s="0">
        <f>PO.SCAL.Corey.Krow(A16,$B$3,$B$4,$B$5,$B$7)</f>
        <v>0.3230452704599654</v>
      </c>
      <c r="C16" s="0">
        <f>PO.SCAL.Corey.Krw(A16,$B$3,$B$4,$B$6,$B$8)</f>
        <v>0.04628099173553719</v>
      </c>
      <c r="D16" s="0">
        <f>1-A16</f>
        <v>0.6</v>
      </c>
    </row>
    <row r="17">
      <c r="A17" s="0">
        <v>0.45</v>
      </c>
      <c r="B17" s="0">
        <f>PO.SCAL.Corey.Krow(A17,$B$3,$B$4,$B$5,$B$7)</f>
        <v>0.21973357067385013</v>
      </c>
      <c r="C17" s="0">
        <f>PO.SCAL.Corey.Krw(A17,$B$3,$B$4,$B$6,$B$8)</f>
        <v>0.07231404958677684</v>
      </c>
      <c r="D17" s="0">
        <f>1-A17</f>
        <v>0.55</v>
      </c>
    </row>
    <row r="18">
      <c r="A18" s="0">
        <v>0.5</v>
      </c>
      <c r="B18" s="0">
        <f>PO.SCAL.Corey.Krow(A18,$B$3,$B$4,$B$5,$B$7)</f>
        <v>0.13929749224447155</v>
      </c>
      <c r="C18" s="0">
        <f>PO.SCAL.Corey.Krw(A18,$B$3,$B$4,$B$6,$B$8)</f>
        <v>0.10413223140495866</v>
      </c>
      <c r="D18" s="0">
        <f>1-A18</f>
        <v>0.5</v>
      </c>
    </row>
    <row r="19">
      <c r="A19" s="0">
        <v>0.55</v>
      </c>
      <c r="B19" s="0">
        <f>PO.SCAL.Corey.Krow(A19,$B$3,$B$4,$B$5,$B$7)</f>
        <v>0.07973853740899535</v>
      </c>
      <c r="C19" s="0">
        <f>PO.SCAL.Corey.Krw(A19,$B$3,$B$4,$B$6,$B$8)</f>
        <v>0.14173553719008264</v>
      </c>
      <c r="D19" s="0">
        <f>1-A19</f>
        <v>0.44999999999999996</v>
      </c>
    </row>
    <row r="20">
      <c r="A20" s="0">
        <v>0.6</v>
      </c>
      <c r="B20" s="0">
        <f>PO.SCAL.Corey.Krow(A20,$B$3,$B$4,$B$5,$B$7)</f>
        <v>0.038843774469453266</v>
      </c>
      <c r="C20" s="0">
        <f>PO.SCAL.Corey.Krw(A20,$B$3,$B$4,$B$6,$B$8)</f>
        <v>0.18512396694214872</v>
      </c>
      <c r="D20" s="0">
        <f>1-A20</f>
        <v>0.4</v>
      </c>
    </row>
    <row r="21">
      <c r="A21" s="0">
        <v>0.65</v>
      </c>
      <c r="B21" s="0">
        <f>PO.SCAL.Corey.Krow(A21,$B$3,$B$4,$B$5,$B$7)</f>
        <v>0.014095915130949462</v>
      </c>
      <c r="C21" s="0">
        <f>PO.SCAL.Corey.Krw(A21,$B$3,$B$4,$B$6,$B$8)</f>
        <v>0.23429752066115697</v>
      </c>
      <c r="D21" s="0">
        <f>1-A21</f>
        <v>0.35</v>
      </c>
    </row>
    <row r="22">
      <c r="A22" s="0">
        <v>0.7</v>
      </c>
      <c r="B22" s="0">
        <f>PO.SCAL.Corey.Krow(A22,$B$3,$B$4,$B$5,$B$7)</f>
        <v>0.002491829294031114</v>
      </c>
      <c r="C22" s="0">
        <f>PO.SCAL.Corey.Krw(A22,$B$3,$B$4,$B$6,$B$8)</f>
        <v>0.2892561983471073</v>
      </c>
      <c r="D22" s="0">
        <f>1-A22</f>
        <v>0.30000000000000004</v>
      </c>
    </row>
    <row r="23">
      <c r="A23" s="0">
        <v>0.75</v>
      </c>
      <c r="B23" s="0">
        <f>PO.SCAL.Corey.Krow(A23,$B$3,$B$4,$B$5,$B$7)</f>
        <v>0</v>
      </c>
      <c r="C23" s="0">
        <f>PO.SCAL.Corey.Krw(A23,$B$3,$B$4,$B$6,$B$8)</f>
        <v>0.35</v>
      </c>
      <c r="D23" s="0">
        <f>1-A23</f>
        <v>0.25</v>
      </c>
    </row>
    <row r="25">
      <c r="A25" s="0" t="s">
        <v>31</v>
      </c>
    </row>
    <row r="26">
      <c r="A26" s="0" t="s">
        <v>32</v>
      </c>
      <c r="B26" s="0">
        <f>1-$B$3-$B$4</f>
        <v>0.55</v>
      </c>
      <c r="C26" s="0" t="s">
        <v>19</v>
      </c>
    </row>
    <row r="27">
      <c r="A27" s="0" t="s">
        <v>33</v>
      </c>
      <c r="B27" s="0">
        <f>($B$3+1-$B$4)/2</f>
        <v>0.475</v>
      </c>
      <c r="C27" s="0" t="s">
        <v>34</v>
      </c>
    </row>
  </sheetData>
  <headerFooter/>
</worksheet>
</file>

<file path=EPPlusLicense.txt>This workbook was created with the EPPlus library, licensed to PetroleumOffice under the Polyform Noncommercial license, see https://polyformproject.org/licenses/noncommercial/1.0.0
For more information about EPPlus, see https://epplussoftware.com/

</file>

<file path=docProps/app.xml><?xml version="1.0" encoding="utf-8"?>
<Properties xmlns:vt="http://schemas.openxmlformats.org/officeDocument/2006/docPropsVTypes" xmlns="http://schemas.openxmlformats.org/officeDocument/2006/extended-properties">
  <Company>https://petroleumoffice.com</Company>
  <Application>EPPlus</Application>
  <AppVersion>8.4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Corey Relative Permeability Curves</dc:title>
  <dc:subject>Generate oil-water relative permeability curves using the Corey power-law model. This simple model requires only endpoint values and exponents, making it ideal for screening studies.</dc:subject>
  <cp:category>Special Core Analysis</cp:category>
  <cp:keywords>EPPlus noncommercial use</cp:keywords>
  <dc:creator>PetroleumOffice</dc:creator>
  <dc:description>This workbook has been created with EPPlus licensed to PetroleumOffice under The Polyform Noncommercial License: See https://polyformproject.org/licenses/noncommercial/1.0.0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