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<sst xmlns="http://schemas.openxmlformats.org/spreadsheetml/2006/main" count="36" uniqueCount="36">
  <si>
    <t>Id</t>
  </si>
  <si>
    <t>po.scal.cf.compressibility</t>
  </si>
  <si>
    <t>Name</t>
  </si>
  <si>
    <t>Rock Compressibility Estimation</t>
  </si>
  <si>
    <t>Description</t>
  </si>
  <si>
    <r>
      <rPr>
        <rFont val="Aptos Narrow"/>
        <sz val="11"/>
      </rPr>
      <t>Estimate rock (formation) compressibility using Newman's correlations. Rock compressibility is critical for material balance calculations and pressure transient analysis.</t>
    </r>
    <r>
      <rPr>
        <rFont val="Aptos Narrow"/>
        <sz val="11"/>
      </rPr>
      <t xml:space="preserve">_x000A_</t>
    </r>
    <r>
      <rPr>
        <rFont val="Aptos Narrow"/>
        <b/>
        <sz val="11"/>
      </rPr>
      <t>Newman Correlations: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Sandstone: Higher compressibility at low porosity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Limestone: Generally lower compressibility than sandstone</t>
    </r>
  </si>
  <si>
    <t>Category</t>
  </si>
  <si>
    <t>Special Core Analysis</t>
  </si>
  <si>
    <t>Type</t>
  </si>
  <si>
    <t>worksheet</t>
  </si>
  <si>
    <t>Tags</t>
  </si>
  <si>
    <t>SCAL, compressibility, rock, Newman, pore-volume</t>
  </si>
  <si>
    <t>Website</t>
  </si>
  <si>
    <t>petroleumoffice.com</t>
  </si>
  <si>
    <t>Academic Program</t>
  </si>
  <si>
    <t>petroleumoffice.com/academics</t>
  </si>
  <si>
    <t>Rock Compressibility - Newman Correlations</t>
  </si>
  <si>
    <t>Porosity Sensitivity</t>
  </si>
  <si>
    <t>Porosity (fraction)</t>
  </si>
  <si>
    <t>Cf Sandstone (1/psi)</t>
  </si>
  <si>
    <t>Cf Limestone (1/psi)</t>
  </si>
  <si>
    <t>Ratio</t>
  </si>
  <si>
    <t>Pore Volume Change Calculation</t>
  </si>
  <si>
    <t>Initial Reservoir Pressure</t>
  </si>
  <si>
    <t>psia</t>
  </si>
  <si>
    <t>Current Pressure</t>
  </si>
  <si>
    <t>Pressure Change</t>
  </si>
  <si>
    <t>psi</t>
  </si>
  <si>
    <t>Porosity</t>
  </si>
  <si>
    <t>fraction</t>
  </si>
  <si>
    <t>Rock Compressibility (Sand)</t>
  </si>
  <si>
    <t>1/psi</t>
  </si>
  <si>
    <t>Pore Volume Change</t>
  </si>
  <si>
    <t>fraction (dV/V)</t>
  </si>
  <si>
    <t>PV Change per 1000 psi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</si>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</sst>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cf.compressibility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3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 t="s">
        <v>19</v>
      </c>
      <c r="C3" s="0" t="s">
        <v>20</v>
      </c>
      <c r="D3" s="0" t="s">
        <v>21</v>
      </c>
    </row>
    <row r="4">
      <c r="A4" s="0">
        <v>0.05</v>
      </c>
      <c r="B4" s="0">
        <f>PO.SCAL.Cf.Sand.ByNewman(A4)</f>
        <v>1.4486932520256602E-05</v>
      </c>
      <c r="C4" s="0">
        <f>PO.SCAL.Cf.Lime.ByNewman(A4)</f>
        <v>1.5680886979931667E-05</v>
      </c>
      <c r="D4" s="0">
        <f>B4/C4</f>
        <v>0.9238592522729688</v>
      </c>
    </row>
    <row r="5">
      <c r="A5" s="0">
        <v>0.08</v>
      </c>
      <c r="B5" s="0">
        <f>PO.SCAL.Cf.Sand.ByNewman(A5)</f>
        <v>8.589149479409794E-06</v>
      </c>
      <c r="C5" s="0">
        <f>PO.SCAL.Cf.Lime.ByNewman(A5)</f>
        <v>1.0128844185124621E-05</v>
      </c>
      <c r="D5" s="0">
        <f>B5/C5</f>
        <v>0.8479891014637142</v>
      </c>
    </row>
    <row r="6">
      <c r="A6" s="0">
        <v>0.1</v>
      </c>
      <c r="B6" s="0">
        <f>PO.SCAL.Cf.Sand.ByNewman(A6)</f>
        <v>6.585923988744528E-06</v>
      </c>
      <c r="C6" s="0">
        <f>PO.SCAL.Cf.Lime.ByNewman(A6)</f>
        <v>8.230823786122637E-06</v>
      </c>
      <c r="D6" s="0">
        <f>B6/C6</f>
        <v>0.8001536856916498</v>
      </c>
    </row>
    <row r="7">
      <c r="A7" s="0">
        <v>0.12</v>
      </c>
      <c r="B7" s="0">
        <f>PO.SCAL.Cf.Sand.ByNewman(A7)</f>
        <v>5.26501101382577E-06</v>
      </c>
      <c r="C7" s="0">
        <f>PO.SCAL.Cf.Lime.ByNewman(A7)</f>
        <v>6.947245247619992E-06</v>
      </c>
      <c r="D7" s="0">
        <f>B7/C7</f>
        <v>0.7578559308280464</v>
      </c>
    </row>
    <row r="8">
      <c r="A8" s="0">
        <v>0.15</v>
      </c>
      <c r="B8" s="0">
        <f>PO.SCAL.Cf.Sand.ByNewman(A8)</f>
        <v>3.974413023723951E-06</v>
      </c>
      <c r="C8" s="0">
        <f>PO.SCAL.Cf.Lime.ByNewman(A8)</f>
        <v>5.645415458621548E-06</v>
      </c>
      <c r="D8" s="0">
        <f>B8/C8</f>
        <v>0.7040071811994492</v>
      </c>
    </row>
    <row r="9">
      <c r="A9" s="0">
        <v>0.18</v>
      </c>
      <c r="B9" s="0">
        <f>PO.SCAL.Cf.Sand.ByNewman(A9)</f>
        <v>3.142518690091049E-06</v>
      </c>
      <c r="C9" s="0">
        <f>PO.SCAL.Cf.Lime.ByNewman(A9)</f>
        <v>4.76502456544462E-06</v>
      </c>
      <c r="D9" s="0">
        <f>B9/C9</f>
        <v>0.6594968497917542</v>
      </c>
    </row>
    <row r="10">
      <c r="A10" s="0">
        <v>0.2</v>
      </c>
      <c r="B10" s="0">
        <f>PO.SCAL.Cf.Sand.ByNewman(A10)</f>
        <v>2.7387101950724962E-06</v>
      </c>
      <c r="C10" s="0">
        <f>PO.SCAL.Cf.Lime.ByNewman(A10)</f>
        <v>4.3203125628382556E-06</v>
      </c>
      <c r="D10" s="0">
        <f>B10/C10</f>
        <v>0.6339148279756138</v>
      </c>
    </row>
    <row r="11">
      <c r="A11" s="0">
        <v>0.22</v>
      </c>
      <c r="B11" s="0">
        <f>PO.SCAL.Cf.Sand.ByNewman(A11)</f>
        <v>2.4158130773980777E-06</v>
      </c>
      <c r="C11" s="0">
        <f>PO.SCAL.Cf.Lime.ByNewman(A11)</f>
        <v>3.953884920973788E-06</v>
      </c>
      <c r="D11" s="0">
        <f>B11/C11</f>
        <v>0.610997316736041</v>
      </c>
    </row>
    <row r="12">
      <c r="A12" s="0">
        <v>0.25</v>
      </c>
      <c r="B12" s="0">
        <f>PO.SCAL.Cf.Sand.ByNewman(A12)</f>
        <v>2.03881944435296E-06</v>
      </c>
      <c r="C12" s="0">
        <f>PO.SCAL.Cf.Lime.ByNewman(A12)</f>
        <v>3.5107373288119908E-06</v>
      </c>
      <c r="D12" s="0">
        <f>B12/C12</f>
        <v>0.5807382476668747</v>
      </c>
    </row>
    <row r="13">
      <c r="A13" s="0">
        <v>0.28</v>
      </c>
      <c r="B13" s="0">
        <f>PO.SCAL.Cf.Sand.ByNewman(A13)</f>
        <v>1.7519578794755024E-06</v>
      </c>
      <c r="C13" s="0">
        <f>PO.SCAL.Cf.Lime.ByNewman(A13)</f>
        <v>3.159587436392728E-06</v>
      </c>
      <c r="D13" s="0">
        <f>B13/C13</f>
        <v>0.5544894435571299</v>
      </c>
    </row>
    <row r="14">
      <c r="A14" s="0">
        <v>0.3</v>
      </c>
      <c r="B14" s="0">
        <f>PO.SCAL.Cf.Sand.ByNewman(A14)</f>
        <v>1.596646144787082E-06</v>
      </c>
      <c r="C14" s="0">
        <f>PO.SCAL.Cf.Lime.ByNewman(A14)</f>
        <v>2.9632445912303493E-06</v>
      </c>
      <c r="D14" s="0">
        <f>B14/C14</f>
        <v>0.5388168595708629</v>
      </c>
    </row>
    <row r="16">
      <c r="A16" s="0" t="s">
        <v>22</v>
      </c>
    </row>
    <row r="17">
      <c r="A17" s="0" t="s">
        <v>23</v>
      </c>
      <c r="B17" s="0">
        <v>4500</v>
      </c>
      <c r="C17" s="0" t="s">
        <v>24</v>
      </c>
    </row>
    <row r="18">
      <c r="A18" s="0" t="s">
        <v>25</v>
      </c>
      <c r="B18" s="0">
        <v>3000</v>
      </c>
      <c r="C18" s="0" t="s">
        <v>24</v>
      </c>
    </row>
    <row r="19">
      <c r="A19" s="0" t="s">
        <v>26</v>
      </c>
      <c r="B19" s="0">
        <f>B17-B18</f>
        <v>1500</v>
      </c>
      <c r="C19" s="0" t="s">
        <v>27</v>
      </c>
    </row>
    <row r="20">
      <c r="A20" s="0" t="s">
        <v>28</v>
      </c>
      <c r="B20" s="0">
        <v>0.2</v>
      </c>
      <c r="C20" s="0" t="s">
        <v>29</v>
      </c>
    </row>
    <row r="21">
      <c r="A21" s="0" t="s">
        <v>30</v>
      </c>
      <c r="B21" s="0">
        <f>PO.SCAL.Cf.Sand.ByNewman(B20)</f>
        <v>2.7387101950724962E-06</v>
      </c>
      <c r="C21" s="0" t="s">
        <v>31</v>
      </c>
    </row>
    <row r="22">
      <c r="A22" s="0" t="s">
        <v>32</v>
      </c>
      <c r="B22" s="0">
        <f>B21*B19</f>
        <v>0.004108065292608745</v>
      </c>
      <c r="C22" s="0" t="s">
        <v>33</v>
      </c>
    </row>
    <row r="23">
      <c r="A23" s="0" t="s">
        <v>34</v>
      </c>
      <c r="B23" s="0">
        <f>B21*1000*100</f>
        <v>0.2738710195072496</v>
      </c>
      <c r="C23" s="0" t="s">
        <v>35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Rock Compressibility Estimation</dc:title>
  <dc:subject>Estimate rock (formation) compressibility using Newman's correlations. Rock compressibility is critical for material balance calculations and pressure transient analysis.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