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<sst xmlns="http://schemas.openxmlformats.org/spreadsheetml/2006/main" count="32" uniqueCount="32">
  <si>
    <t>Id</t>
  </si>
  <si>
    <t>po.rp.pump.sizing</t>
  </si>
  <si>
    <t>Name</t>
  </si>
  <si>
    <t>Rod Pump Sizing</t>
  </si>
  <si>
    <t>Description</t>
  </si>
  <si>
    <r>
      <rPr>
        <rFont val="Aptos Narrow"/>
        <sz val="11"/>
      </rPr>
      <t>Rod pump sizing calculations. Determines theoretical and effective pump displacement, fillage, and volumetric efficiency for sucker rod pump systems.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</t>
    </r>
    <r>
      <rPr>
        <rFont val="Aptos Narrow"/>
        <sz val="11"/>
      </rPr>
      <t>: Plunger diameter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Sp</t>
    </r>
    <r>
      <rPr>
        <rFont val="Aptos Narrow"/>
        <sz val="11"/>
      </rPr>
      <t>: Effective plunger stroke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N</t>
    </r>
    <r>
      <rPr>
        <rFont val="Aptos Narrow"/>
        <sz val="11"/>
      </rPr>
      <t>: Pumping speed (SPM)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F</t>
    </r>
    <r>
      <rPr>
        <rFont val="Aptos Narrow"/>
        <sz val="11"/>
      </rPr>
      <t>: Pump fillage (fraction)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Qa</t>
    </r>
    <r>
      <rPr>
        <rFont val="Aptos Narrow"/>
        <sz val="11"/>
      </rPr>
      <t>: Actual production rate (bbl/d)</t>
    </r>
  </si>
  <si>
    <t>Category</t>
  </si>
  <si>
    <t>Rod Pump</t>
  </si>
  <si>
    <t>Type</t>
  </si>
  <si>
    <t>worksheet</t>
  </si>
  <si>
    <t>Tags</t>
  </si>
  <si>
    <t>rod-pump, pump, displacement, stroke, artificial-lift</t>
  </si>
  <si>
    <t>Website</t>
  </si>
  <si>
    <t>petroleumoffice.com</t>
  </si>
  <si>
    <t>Academic Program</t>
  </si>
  <si>
    <t>petroleumoffice.com/academics</t>
  </si>
  <si>
    <t>Input Parameters</t>
  </si>
  <si>
    <t>Plunger Diameter</t>
  </si>
  <si>
    <t>in</t>
  </si>
  <si>
    <t>Effective Stroke</t>
  </si>
  <si>
    <t>Pumping Speed</t>
  </si>
  <si>
    <t>SPM</t>
  </si>
  <si>
    <t>Pump Fillage</t>
  </si>
  <si>
    <t>fraction</t>
  </si>
  <si>
    <t>Actual Production</t>
  </si>
  <si>
    <t>bbl/d</t>
  </si>
  <si>
    <t>Pump Displacement</t>
  </si>
  <si>
    <t>Theoretical Displacement</t>
  </si>
  <si>
    <t>Effective Displacement</t>
  </si>
  <si>
    <t>Efficiency Analysis</t>
  </si>
  <si>
    <t>Calculated Fillage</t>
  </si>
  <si>
    <t>Volumetric Efficiency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</si>
</sst>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rp.pump.siz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6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1.5</v>
      </c>
      <c r="C4" s="0" t="s">
        <v>18</v>
      </c>
    </row>
    <row r="5">
      <c r="A5" s="0" t="s">
        <v>19</v>
      </c>
      <c r="B5" s="0">
        <v>84</v>
      </c>
      <c r="C5" s="0" t="s">
        <v>18</v>
      </c>
    </row>
    <row r="6">
      <c r="A6" s="0" t="s">
        <v>20</v>
      </c>
      <c r="B6" s="0">
        <v>8</v>
      </c>
      <c r="C6" s="0" t="s">
        <v>21</v>
      </c>
    </row>
    <row r="7">
      <c r="A7" s="0" t="s">
        <v>22</v>
      </c>
      <c r="B7" s="0">
        <v>0.85</v>
      </c>
      <c r="C7" s="0" t="s">
        <v>23</v>
      </c>
    </row>
    <row r="8">
      <c r="A8" s="0" t="s">
        <v>24</v>
      </c>
      <c r="B8" s="0">
        <v>150</v>
      </c>
      <c r="C8" s="0" t="s">
        <v>25</v>
      </c>
    </row>
    <row r="10">
      <c r="A10" s="0" t="s">
        <v>26</v>
      </c>
    </row>
    <row r="11">
      <c r="A11" s="0" t="s">
        <v>27</v>
      </c>
      <c r="B11" s="0">
        <f>PO.RP.Pump.Displacement.FromDiameter($B$4,$B$5,$B$6)</f>
        <v>138.46506788843942</v>
      </c>
      <c r="C11" s="0" t="s">
        <v>25</v>
      </c>
    </row>
    <row r="12">
      <c r="A12" s="0" t="s">
        <v>28</v>
      </c>
      <c r="B12" s="0">
        <f>PO.RP.Pump.Disp.Eff($B$11,$B$7)</f>
        <v>117.6953077051735</v>
      </c>
      <c r="C12" s="0" t="s">
        <v>25</v>
      </c>
    </row>
    <row r="14">
      <c r="A14" s="0" t="s">
        <v>29</v>
      </c>
    </row>
    <row r="15">
      <c r="A15" s="0" t="s">
        <v>30</v>
      </c>
      <c r="B15" s="0">
        <f>PO.RP.Pump.Fillage($B$8,$B$11)</f>
        <v>1</v>
      </c>
      <c r="C15" s="0" t="s">
        <v>23</v>
      </c>
    </row>
    <row r="16">
      <c r="A16" s="0" t="s">
        <v>31</v>
      </c>
      <c r="B16" s="0">
        <f>PO.RP.Pump.VolEff($B$8,$B$11)</f>
        <v>1</v>
      </c>
      <c r="C16" s="0" t="s">
        <v>23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Rod Pump Sizing</dc:title>
  <dc:subject>Rod pump sizing calculations. Determines theoretical and effective pump displacement, fillage, and volumetric efficiency for sucker rod pump systems.</dc:subject>
  <cp:category>Rod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