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<sst xmlns="http://schemas.openxmlformats.org/spreadsheetml/2006/main" count="30" uniqueCount="30">
  <si>
    <t>Id</t>
  </si>
  <si>
    <t>po.rp.load.analysis</t>
  </si>
  <si>
    <t>Name</t>
  </si>
  <si>
    <t>Polished Rod Load Analysis</t>
  </si>
  <si>
    <t>Description</t>
  </si>
  <si>
    <r>
      <rPr>
        <rFont val="Aptos Narrow"/>
        <sz val="11"/>
      </rPr>
      <t>Polished rod load analysis using simplified static method. Calculates fluid load, peak and minimum polished rod loads for rod pump design.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Ap</t>
    </r>
    <r>
      <rPr>
        <rFont val="Aptos Narrow"/>
        <sz val="11"/>
      </rPr>
      <t>: Plunger area (in2)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H</t>
    </r>
    <r>
      <rPr>
        <rFont val="Aptos Narrow"/>
        <sz val="11"/>
      </rPr>
      <t>: Fluid level above pump (ft)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</t>
    </r>
    <r>
      <rPr>
        <rFont val="Aptos Narrow"/>
        <sz val="11"/>
      </rPr>
      <t>: Fluid pressure gradient (psi/ft)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Wrf</t>
    </r>
    <r>
      <rPr>
        <rFont val="Aptos Narrow"/>
        <sz val="11"/>
      </rPr>
      <t>: Buoyant rod weight (lb)</t>
    </r>
  </si>
  <si>
    <t>Category</t>
  </si>
  <si>
    <t>Rod Pump</t>
  </si>
  <si>
    <t>Type</t>
  </si>
  <si>
    <t>worksheet</t>
  </si>
  <si>
    <t>Tags</t>
  </si>
  <si>
    <t>rod-pump, load, PPRL, MPRL, artificial-lift</t>
  </si>
  <si>
    <t>Website</t>
  </si>
  <si>
    <t>petroleumoffice.com</t>
  </si>
  <si>
    <t>Academic Program</t>
  </si>
  <si>
    <t>petroleumoffice.com/academics</t>
  </si>
  <si>
    <t>Input Parameters</t>
  </si>
  <si>
    <t>Plunger Area</t>
  </si>
  <si>
    <t>in2</t>
  </si>
  <si>
    <t>Fluid Level Above Pump</t>
  </si>
  <si>
    <t>ft</t>
  </si>
  <si>
    <t>Fluid Gradient</t>
  </si>
  <si>
    <t>psi/ft</t>
  </si>
  <si>
    <t>Buoyant Rod Weight</t>
  </si>
  <si>
    <t>lb</t>
  </si>
  <si>
    <t>Load Calculations</t>
  </si>
  <si>
    <t>Fluid Load</t>
  </si>
  <si>
    <t>Peak Load (PPRL)</t>
  </si>
  <si>
    <t>Minimum Load (MPRL)</t>
  </si>
  <si>
    <t>Load Range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</si>
</sst>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rp.load.analysi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3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1.767</v>
      </c>
      <c r="C4" s="0" t="s">
        <v>18</v>
      </c>
    </row>
    <row r="5">
      <c r="A5" s="0" t="s">
        <v>19</v>
      </c>
      <c r="B5" s="0">
        <v>4500</v>
      </c>
      <c r="C5" s="0" t="s">
        <v>20</v>
      </c>
    </row>
    <row r="6">
      <c r="A6" s="0" t="s">
        <v>21</v>
      </c>
      <c r="B6" s="0">
        <v>0.4</v>
      </c>
      <c r="C6" s="0" t="s">
        <v>22</v>
      </c>
    </row>
    <row r="7">
      <c r="A7" s="0" t="s">
        <v>23</v>
      </c>
      <c r="B7" s="0">
        <v>6500</v>
      </c>
      <c r="C7" s="0" t="s">
        <v>24</v>
      </c>
    </row>
    <row r="9">
      <c r="A9" s="0" t="s">
        <v>25</v>
      </c>
    </row>
    <row r="10">
      <c r="A10" s="0" t="s">
        <v>26</v>
      </c>
      <c r="B10" s="0">
        <f>PO.RP.Load.FluidLoad($B$4,$B$5,$B$6)</f>
        <v>3180.6000000000004</v>
      </c>
      <c r="C10" s="0" t="s">
        <v>24</v>
      </c>
    </row>
    <row r="11">
      <c r="A11" s="0" t="s">
        <v>27</v>
      </c>
      <c r="B11" s="0">
        <f>PO.RP.Load.PPRL.Simple($B$7,$B$10)</f>
        <v>9680.6</v>
      </c>
      <c r="C11" s="0" t="s">
        <v>24</v>
      </c>
    </row>
    <row r="12">
      <c r="A12" s="0" t="s">
        <v>28</v>
      </c>
      <c r="B12" s="0">
        <f>PO.RP.Load.MPRL.Simple($B$7)</f>
        <v>6500</v>
      </c>
      <c r="C12" s="0" t="s">
        <v>24</v>
      </c>
    </row>
    <row r="13">
      <c r="A13" s="0" t="s">
        <v>29</v>
      </c>
      <c r="B13" s="0">
        <f>PO.RP.Load.Range($B$11,$B$12)</f>
        <v>3180.6000000000004</v>
      </c>
      <c r="C13" s="0" t="s">
        <v>24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Polished Rod Load Analysis</dc:title>
  <dc:subject>Polished rod load analysis using simplified static method. Calculates fluid load, peak and minimum polished rod loads for rod pump design.</dc:subject>
  <cp:category>Rod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