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API" comment="Oil API gravity">Blueprint!$B$4</definedName>
    <definedName name="Rsi" comment="Initial solution GOR, scf/STB">Blueprint!$B$6</definedName>
    <definedName name="SG_gas" comment="Gas specific gravity">Blueprint!$B$3</definedName>
    <definedName name="T" comment="Reservoir temperature, degF">Blueprint!$B$5</definedName>
  </definedNames>
  <calcPr fullCalcOnLoad="1" fullPrecision="1"/>
</workbook>
</file>

<file path=xl/sharedStrings.xml><?xml version="1.0" encoding="utf-8"?>
<sst xmlns="http://schemas.openxmlformats.org/spreadsheetml/2006/main" count="46" uniqueCount="46">
  <si>
    <t>Id</t>
  </si>
  <si>
    <t>po.pvt.fluid.report</t>
  </si>
  <si>
    <t>Name</t>
  </si>
  <si>
    <t>PVT Fluid Properties Report</t>
  </si>
  <si>
    <t>Description</t>
  </si>
  <si>
    <r>
      <rPr>
        <rFont val="Aptos Narrow"/>
        <sz val="11"/>
      </rPr>
      <t>Generate a complete PVT fluid property report below the bubble point using Standing (Rs, Bo, Pb) and Beggs-Robinson (viscosity) correlations. The pressure sweep table shows how solution GOR, oil FVF, and oil viscosity change during reservoir depletion.</t>
    </r>
    <r>
      <rPr>
        <rFont val="Aptos Narrow"/>
        <sz val="11"/>
      </rPr>
      <t xml:space="preserve">_x000A_</t>
    </r>
    <r>
      <rPr>
        <rFont val="Aptos Narrow"/>
        <b/>
        <sz val="11"/>
      </rPr>
      <t>Key trends below Pb:</t>
    </r>
    <r>
      <rPr>
        <rFont val="Aptos Narrow"/>
        <sz val="11"/>
      </rPr>
      <t xml:space="preserve"> As pressure drops, gas comes out of solution — Rs decreases, Bo decreases (oil shrinks), and viscosity increases (oil gets thicker).</t>
    </r>
  </si>
  <si>
    <t>Category</t>
  </si>
  <si>
    <t>PVT Properties</t>
  </si>
  <si>
    <t>Type</t>
  </si>
  <si>
    <t>worksheet</t>
  </si>
  <si>
    <t>Tags</t>
  </si>
  <si>
    <t>PVT, fluid-properties, Standing, Beal, Beggs-Robinson, bubble-point, Rs, Bo, viscosity</t>
  </si>
  <si>
    <t>Workflow</t>
  </si>
  <si>
    <t xml:space="preserve">- **Inputs**: Fluid properties (SG_gas, API, T) and initial solution GOR (Rsi)
- **Step 1**: Estimate bubble point pressure (Pb) from Standing correlation
- **Step 2**: Calculate dead oil viscosity at reservoir temperature (Beal)
- **Step 3**: Sweep pressure from Pb down — compute Rs, Bo, μo at each step
- **Output**: Pressure-dependent PVT property table for reservoir simulation input</t>
  </si>
  <si>
    <t>Website</t>
  </si>
  <si>
    <t>petroleumoffice.com</t>
  </si>
  <si>
    <t>Academic Program</t>
  </si>
  <si>
    <t>petroleumoffice.com/academics</t>
  </si>
  <si>
    <t>Fluid Properties</t>
  </si>
  <si>
    <t>Gas Specific Gravity</t>
  </si>
  <si>
    <t>dimensionless</t>
  </si>
  <si>
    <t>Oil API Gravity</t>
  </si>
  <si>
    <t>API</t>
  </si>
  <si>
    <t>Temperature</t>
  </si>
  <si>
    <t>degF</t>
  </si>
  <si>
    <t>Initial Rs</t>
  </si>
  <si>
    <t>scf/STB</t>
  </si>
  <si>
    <t>Calculated Properties</t>
  </si>
  <si>
    <t>Bubble Point (Pb)</t>
  </si>
  <si>
    <t>psia</t>
  </si>
  <si>
    <t>Dead Oil Viscosity</t>
  </si>
  <si>
    <t>cP</t>
  </si>
  <si>
    <t>Bo at Pb</t>
  </si>
  <si>
    <t>RB/STB</t>
  </si>
  <si>
    <t>μo at Pb</t>
  </si>
  <si>
    <t>Pressure Sweep (below Pb)</t>
  </si>
  <si>
    <t>P (psia)</t>
  </si>
  <si>
    <t>Rs (scf/STB)</t>
  </si>
  <si>
    <t>Bo (RB/STB)</t>
  </si>
  <si>
    <t>μo (cP)</t>
  </si>
  <si>
    <t>fw (Bo/Boi)</t>
  </si>
  <si>
    <t>Summary</t>
  </si>
  <si>
    <t>Rs range</t>
  </si>
  <si>
    <t>to</t>
  </si>
  <si>
    <t>Bo range</t>
  </si>
  <si>
    <t>μo range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</si>
</sst>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fluid.repor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26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0.75</v>
      </c>
      <c r="C3" s="0" t="s">
        <v>20</v>
      </c>
    </row>
    <row r="4">
      <c r="A4" s="0" t="s">
        <v>21</v>
      </c>
      <c r="B4" s="0">
        <v>35</v>
      </c>
      <c r="C4" s="0" t="s">
        <v>22</v>
      </c>
    </row>
    <row r="5">
      <c r="A5" s="0" t="s">
        <v>23</v>
      </c>
      <c r="B5" s="0">
        <v>200</v>
      </c>
      <c r="C5" s="0" t="s">
        <v>24</v>
      </c>
    </row>
    <row r="6">
      <c r="A6" s="0" t="s">
        <v>25</v>
      </c>
      <c r="B6" s="0">
        <v>500</v>
      </c>
      <c r="C6" s="0" t="s">
        <v>26</v>
      </c>
    </row>
    <row r="8">
      <c r="A8" s="0" t="s">
        <v>27</v>
      </c>
    </row>
    <row r="9">
      <c r="A9" s="0" t="s">
        <v>28</v>
      </c>
      <c r="B9" s="0">
        <f>PO.PVT.Pb.ByStanding($B$3,$B$4,$B$6,$B$5)</f>
        <v>2205.0889013872807</v>
      </c>
      <c r="C9" s="0" t="s">
        <v>29</v>
      </c>
    </row>
    <row r="10">
      <c r="A10" s="0" t="s">
        <v>30</v>
      </c>
      <c r="B10" s="0">
        <f>PO.PVT.Uo.Dead.ByBeal($B$4,$B$5)</f>
        <v>1.3117785377993927</v>
      </c>
      <c r="C10" s="0" t="s">
        <v>31</v>
      </c>
    </row>
    <row r="11">
      <c r="A11" s="0" t="s">
        <v>32</v>
      </c>
      <c r="B11" s="0">
        <f>PO.PVT.Bo.Sat.ByStanding($B$3,$B$4,$B$6,$B$5)</f>
        <v>1.3065624784326704</v>
      </c>
      <c r="C11" s="0" t="s">
        <v>33</v>
      </c>
    </row>
    <row r="12">
      <c r="A12" s="0" t="s">
        <v>34</v>
      </c>
      <c r="B12" s="0">
        <f>PO.PVT.Uo.Sat.ByBeggsRobinson($B$6,$B$10)</f>
        <v>0.4688751262999724</v>
      </c>
      <c r="C12" s="0" t="s">
        <v>31</v>
      </c>
    </row>
    <row r="14">
      <c r="A14" s="0" t="s">
        <v>35</v>
      </c>
    </row>
    <row r="15">
      <c r="A15" s="0" t="s">
        <v>36</v>
      </c>
      <c r="B15" s="0" t="s">
        <v>37</v>
      </c>
      <c r="C15" s="0" t="s">
        <v>38</v>
      </c>
      <c r="D15" s="0" t="s">
        <v>39</v>
      </c>
      <c r="E15" s="0" t="s">
        <v>40</v>
      </c>
    </row>
    <row r="16">
      <c r="A16" s="0">
        <v>2000</v>
      </c>
      <c r="B16" s="0">
        <f>PO.PVT.Rs.ByStanding($B$3,$B$4,A16,$B$5)</f>
        <v>442.3594221011668</v>
      </c>
      <c r="C16" s="0">
        <f>PO.PVT.Bo.Sat.ByStanding($B$3,$B$4,B16,$B$5)</f>
        <v>1.2771849401620687</v>
      </c>
      <c r="D16" s="0">
        <f>PO.PVT.Uo.Sat.ByBeggsRobinson(B16,$B$10)</f>
        <v>0.4965201400940298</v>
      </c>
      <c r="E16" s="0">
        <f>C16/$B$11</f>
        <v>0.9775153972691437</v>
      </c>
    </row>
    <row r="17">
      <c r="A17" s="0">
        <v>1750</v>
      </c>
      <c r="B17" s="0">
        <f>PO.PVT.Rs.ByStanding($B$3,$B$4,A17,$B$5)</f>
        <v>376.6630145427219</v>
      </c>
      <c r="C17" s="0">
        <f>PO.PVT.Bo.Sat.ByStanding($B$3,$B$4,B17,$B$5)</f>
        <v>1.2442101942618755</v>
      </c>
      <c r="D17" s="0">
        <f>PO.PVT.Uo.Sat.ByBeggsRobinson(B17,$B$10)</f>
        <v>0.534342172108353</v>
      </c>
      <c r="E17" s="0">
        <f>C17/$B$11</f>
        <v>0.952277609988011</v>
      </c>
    </row>
    <row r="18">
      <c r="A18" s="0">
        <v>1500</v>
      </c>
      <c r="B18" s="0">
        <f>PO.PVT.Rs.ByStanding($B$3,$B$4,A18,$B$5)</f>
        <v>312.85928118662645</v>
      </c>
      <c r="C18" s="0">
        <f>PO.PVT.Bo.Sat.ByStanding($B$3,$B$4,B18,$B$5)</f>
        <v>1.2127453654733953</v>
      </c>
      <c r="D18" s="0">
        <f>PO.PVT.Uo.Sat.ByBeggsRobinson(B18,$B$10)</f>
        <v>0.5799631517452573</v>
      </c>
      <c r="E18" s="0">
        <f>C18/$B$11</f>
        <v>0.9281954636629268</v>
      </c>
    </row>
    <row r="19">
      <c r="A19" s="0">
        <v>1250</v>
      </c>
      <c r="B19" s="0">
        <f>PO.PVT.Rs.ByStanding($B$3,$B$4,A19,$B$5)</f>
        <v>251.197216619194</v>
      </c>
      <c r="C19" s="0">
        <f>PO.PVT.Bo.Sat.ByStanding($B$3,$B$4,B19,$B$5)</f>
        <v>1.1829082022179112</v>
      </c>
      <c r="D19" s="0">
        <f>PO.PVT.Uo.Sat.ByBeggsRobinson(B19,$B$10)</f>
        <v>0.6361617377750711</v>
      </c>
      <c r="E19" s="0">
        <f>C19/$B$11</f>
        <v>0.9053590790674682</v>
      </c>
    </row>
    <row r="20">
      <c r="A20" s="0">
        <v>1000</v>
      </c>
      <c r="B20" s="0">
        <f>PO.PVT.Rs.ByStanding($B$3,$B$4,A20,$B$5)</f>
        <v>192.01500469218635</v>
      </c>
      <c r="C20" s="0">
        <f>PO.PVT.Bo.Sat.ByStanding($B$3,$B$4,B20,$B$5)</f>
        <v>1.1548507054741461</v>
      </c>
      <c r="D20" s="0">
        <f>PO.PVT.Uo.Sat.ByBeggsRobinson(B20,$B$10)</f>
        <v>0.7071768849800059</v>
      </c>
      <c r="E20" s="0">
        <f>C20/$B$11</f>
        <v>0.8838847927574692</v>
      </c>
    </row>
    <row r="21">
      <c r="A21" s="0">
        <v>500</v>
      </c>
      <c r="B21" s="0">
        <f>PO.PVT.Rs.ByStanding($B$3,$B$4,A21,$B$5)</f>
        <v>83.34797493814499</v>
      </c>
      <c r="C21" s="0">
        <f>PO.PVT.Bo.Sat.ByStanding($B$3,$B$4,B21,$B$5)</f>
        <v>1.1050251049271351</v>
      </c>
      <c r="D21" s="0">
        <f>PO.PVT.Uo.Sat.ByBeggsRobinson(B21,$B$10)</f>
        <v>0.9245535149135432</v>
      </c>
      <c r="E21" s="0">
        <f>C21/$B$11</f>
        <v>0.8457499148855889</v>
      </c>
    </row>
    <row r="23">
      <c r="A23" s="0" t="s">
        <v>41</v>
      </c>
    </row>
    <row r="24">
      <c r="A24" s="0" t="s">
        <v>42</v>
      </c>
      <c r="B24" s="0">
        <f>MIN(B16:B21)</f>
        <v>83.34797493814499</v>
      </c>
      <c r="C24" s="0" t="s">
        <v>43</v>
      </c>
      <c r="D24" s="0">
        <f>MAX(B16:B21)</f>
        <v>442.3594221011668</v>
      </c>
      <c r="E24" s="0" t="s">
        <v>26</v>
      </c>
    </row>
    <row r="25">
      <c r="A25" s="0" t="s">
        <v>44</v>
      </c>
      <c r="B25" s="0">
        <f>MIN(C16:C21)</f>
        <v>1.1050251049271351</v>
      </c>
      <c r="C25" s="0" t="s">
        <v>43</v>
      </c>
      <c r="D25" s="0">
        <f>MAX(C16:C21)</f>
        <v>1.2771849401620687</v>
      </c>
      <c r="E25" s="0" t="s">
        <v>33</v>
      </c>
    </row>
    <row r="26">
      <c r="A26" s="0" t="s">
        <v>45</v>
      </c>
      <c r="B26" s="0">
        <f>MIN(D16:D21)</f>
        <v>0.4965201400940298</v>
      </c>
      <c r="C26" s="0" t="s">
        <v>43</v>
      </c>
      <c r="D26" s="0">
        <f>MAX(D16:D21)</f>
        <v>0.9245535149135432</v>
      </c>
      <c r="E26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PVT Fluid Properties Report</dc:title>
  <dc:subject>Generate a complete PVT fluid property report below the bubble point using Standing (Rs, Bo, Pb) and Beggs-Robinson (viscosity) correlations. The pressure sweep table shows how solution GOR, oil FVF, and oil viscosity change during reservoir depletion.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