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<sst xmlns="http://schemas.openxmlformats.org/spreadsheetml/2006/main" count="37" uniqueCount="37">
  <si>
    <t>Id</t>
  </si>
  <si>
    <t>po.mbe.gas.forecast</t>
  </si>
  <si>
    <t>Name</t>
  </si>
  <si>
    <t>Gas Reservoir Production Forecast</t>
  </si>
  <si>
    <t>Description</t>
  </si>
  <si>
    <r>
      <rPr>
        <rFont val="Aptos Narrow"/>
        <sz val="11"/>
      </rPr>
      <t>Forecast gas reservoir pressure and production using material balance equations. Given OGIP, predict pressure at future production levels or vice versa.</t>
    </r>
  </si>
  <si>
    <t>Category</t>
  </si>
  <si>
    <t>Material Balance Equation</t>
  </si>
  <si>
    <t>Type</t>
  </si>
  <si>
    <t>worksheet</t>
  </si>
  <si>
    <t>Tags</t>
  </si>
  <si>
    <t>MBE, gas, forecast, pressure, production</t>
  </si>
  <si>
    <t>Website</t>
  </si>
  <si>
    <t>petroleumoffice.com</t>
  </si>
  <si>
    <t>Academic Program</t>
  </si>
  <si>
    <t>petroleumoffice.com/academics</t>
  </si>
  <si>
    <t>Reservoir Parameters</t>
  </si>
  <si>
    <t>OGIP</t>
  </si>
  <si>
    <t>Bscf</t>
  </si>
  <si>
    <t>Initial Pressure</t>
  </si>
  <si>
    <t>psia</t>
  </si>
  <si>
    <t>Initial Z-factor</t>
  </si>
  <si>
    <t>-</t>
  </si>
  <si>
    <t>Abandonment Pressure</t>
  </si>
  <si>
    <t>_1E9</t>
  </si>
  <si>
    <t>(scf/Bscf conversion)</t>
  </si>
  <si>
    <t>Forecast: Production at Target Pressure</t>
  </si>
  <si>
    <t>Target Pressure (psia)</t>
  </si>
  <si>
    <t>Z-factor (estimated)</t>
  </si>
  <si>
    <t>Gp Forecast (Bscf)</t>
  </si>
  <si>
    <t>Forecast: Pressure at Target Production</t>
  </si>
  <si>
    <t>Gp Target (Bscf)</t>
  </si>
  <si>
    <t>Pressure Forecast (psia)</t>
  </si>
  <si>
    <t>Recovery Factor</t>
  </si>
  <si>
    <t>Gp (Bscf)</t>
  </si>
  <si>
    <t>RF (fraction)</t>
  </si>
  <si>
    <t>RF (%)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</si>
</sst>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gas.forecas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1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85</v>
      </c>
      <c r="C3" s="0" t="s">
        <v>18</v>
      </c>
    </row>
    <row r="4">
      <c r="A4" s="0" t="s">
        <v>19</v>
      </c>
      <c r="B4" s="0">
        <v>4500</v>
      </c>
      <c r="C4" s="0" t="s">
        <v>20</v>
      </c>
    </row>
    <row r="5">
      <c r="A5" s="0" t="s">
        <v>21</v>
      </c>
      <c r="B5" s="0">
        <v>0.92</v>
      </c>
      <c r="C5" s="0" t="s">
        <v>22</v>
      </c>
    </row>
    <row r="6">
      <c r="A6" s="0" t="s">
        <v>23</v>
      </c>
      <c r="B6" s="0">
        <v>500</v>
      </c>
      <c r="C6" s="0" t="s">
        <v>20</v>
      </c>
    </row>
    <row r="7">
      <c r="A7" s="0" t="s">
        <v>24</v>
      </c>
      <c r="B7" s="0">
        <v>1000000000</v>
      </c>
      <c r="C7" s="0" t="s">
        <v>25</v>
      </c>
    </row>
    <row r="8">
      <c r="A8" s="0" t="s">
        <v>26</v>
      </c>
    </row>
    <row r="9">
      <c r="A9" s="0" t="s">
        <v>27</v>
      </c>
      <c r="B9" s="0" t="s">
        <v>28</v>
      </c>
      <c r="C9" s="0" t="s">
        <v>29</v>
      </c>
    </row>
    <row r="10">
      <c r="A10" s="0">
        <v>4000</v>
      </c>
      <c r="B10" s="0">
        <v>0.93</v>
      </c>
      <c r="C10" s="0">
        <f>PO.MBE.Gas.PredGp($B$3*$B$7,A10,B10,$B$4,$B$5)/$B$7</f>
        <v>10.256869772998805</v>
      </c>
    </row>
    <row r="11">
      <c r="A11" s="0">
        <v>3500</v>
      </c>
      <c r="B11" s="0">
        <v>0.94</v>
      </c>
      <c r="C11" s="0">
        <f>PO.MBE.Gas.PredGp($B$3*$B$7,A11,B11,$B$4,$B$5)/$B$7</f>
        <v>20.295508274231672</v>
      </c>
    </row>
    <row r="12">
      <c r="A12" s="0">
        <v>3000</v>
      </c>
      <c r="B12" s="0">
        <v>0.95</v>
      </c>
      <c r="C12" s="0">
        <f>PO.MBE.Gas.PredGp($B$3*$B$7,A12,B12,$B$4,$B$5)/$B$7</f>
        <v>30.122807017543856</v>
      </c>
    </row>
    <row r="13">
      <c r="A13" s="0">
        <v>2500</v>
      </c>
      <c r="B13" s="0">
        <v>0.96</v>
      </c>
      <c r="C13" s="0">
        <f>PO.MBE.Gas.PredGp($B$3*$B$7,A13,B13,$B$4,$B$5)/$B$7</f>
        <v>39.74537037037037</v>
      </c>
    </row>
    <row r="14">
      <c r="A14" s="0">
        <v>2000</v>
      </c>
      <c r="B14" s="0">
        <v>0.97</v>
      </c>
      <c r="C14" s="0">
        <f>PO.MBE.Gas.PredGp($B$3*$B$7,A14,B14,$B$4,$B$5)/$B$7</f>
        <v>49.16953035509736</v>
      </c>
    </row>
    <row r="15">
      <c r="A15" s="0">
        <v>1500</v>
      </c>
      <c r="B15" s="0">
        <v>0.98</v>
      </c>
      <c r="C15" s="0">
        <f>PO.MBE.Gas.PredGp($B$3*$B$7,A15,B15,$B$4,$B$5)/$B$7</f>
        <v>58.40136054421769</v>
      </c>
    </row>
    <row r="16">
      <c r="A16" s="0">
        <v>1000</v>
      </c>
      <c r="B16" s="0">
        <v>0.985</v>
      </c>
      <c r="C16" s="0">
        <f>PO.MBE.Gas.PredGp($B$3*$B$7,A16,B16,$B$4,$B$5)/$B$7</f>
        <v>67.35758601240835</v>
      </c>
    </row>
    <row r="18">
      <c r="A18" s="0" t="s">
        <v>30</v>
      </c>
    </row>
    <row r="19">
      <c r="A19" s="0" t="s">
        <v>31</v>
      </c>
      <c r="B19" s="0" t="s">
        <v>28</v>
      </c>
      <c r="C19" s="0" t="s">
        <v>32</v>
      </c>
    </row>
    <row r="20">
      <c r="A20" s="0">
        <v>10</v>
      </c>
      <c r="B20" s="0">
        <v>0.93</v>
      </c>
      <c r="C20" s="0">
        <f>PO.MBE.Gas.PredP($B$3*$B$7,A20*$B$7,$B$4,$B$5,B20)</f>
        <v>4013.746803069054</v>
      </c>
    </row>
    <row r="21">
      <c r="A21" s="0">
        <v>20</v>
      </c>
      <c r="B21" s="0">
        <v>0.94</v>
      </c>
      <c r="C21" s="0">
        <f>PO.MBE.Gas.PredP($B$3*$B$7,A21*$B$7,$B$4,$B$5,B21)</f>
        <v>3515.984654731457</v>
      </c>
    </row>
    <row r="22">
      <c r="A22" s="0">
        <v>30</v>
      </c>
      <c r="B22" s="0">
        <v>0.95</v>
      </c>
      <c r="C22" s="0">
        <f>PO.MBE.Gas.PredP($B$3*$B$7,A22*$B$7,$B$4,$B$5,B22)</f>
        <v>3006.7135549872114</v>
      </c>
    </row>
    <row r="23">
      <c r="A23" s="0">
        <v>40</v>
      </c>
      <c r="B23" s="0">
        <v>0.96</v>
      </c>
      <c r="C23" s="0">
        <f>PO.MBE.Gas.PredP($B$3*$B$7,A23*$B$7,$B$4,$B$5,B23)</f>
        <v>2485.933503836317</v>
      </c>
    </row>
    <row r="24">
      <c r="A24" s="0">
        <v>50</v>
      </c>
      <c r="B24" s="0">
        <v>0.97</v>
      </c>
      <c r="C24" s="0">
        <f>PO.MBE.Gas.PredP($B$3*$B$7,A24*$B$7,$B$4,$B$5,B24)</f>
        <v>1953.6445012787722</v>
      </c>
    </row>
    <row r="25">
      <c r="A25" s="0">
        <v>60</v>
      </c>
      <c r="B25" s="0">
        <v>0.975</v>
      </c>
      <c r="C25" s="0">
        <f>PO.MBE.Gas.PredP($B$3*$B$7,A25*$B$7,$B$4,$B$5,B25)</f>
        <v>1402.6534526854218</v>
      </c>
    </row>
    <row r="27">
      <c r="A27" s="0" t="s">
        <v>33</v>
      </c>
    </row>
    <row r="28">
      <c r="A28" s="0" t="s">
        <v>34</v>
      </c>
      <c r="B28" s="0" t="s">
        <v>35</v>
      </c>
      <c r="C28" s="0" t="s">
        <v>36</v>
      </c>
    </row>
    <row r="29">
      <c r="A29" s="0">
        <v>20</v>
      </c>
      <c r="B29" s="0">
        <f>PO.MBE.Gas.RF($B$3*$B$7,A29*$B$7)</f>
        <v>0.23529411764705882</v>
      </c>
      <c r="C29" s="0">
        <f>B29*100</f>
        <v>23.52941176470588</v>
      </c>
    </row>
    <row r="30">
      <c r="A30" s="0">
        <v>40</v>
      </c>
      <c r="B30" s="0">
        <f>PO.MBE.Gas.RF($B$3*$B$7,A30*$B$7)</f>
        <v>0.47058823529411764</v>
      </c>
      <c r="C30" s="0">
        <f>B30*100</f>
        <v>47.05882352941176</v>
      </c>
    </row>
    <row r="31">
      <c r="A31" s="0">
        <v>60</v>
      </c>
      <c r="B31" s="0">
        <f>PO.MBE.Gas.RF($B$3*$B$7,A31*$B$7)</f>
        <v>0.7058823529411765</v>
      </c>
      <c r="C31" s="0">
        <f>B31*100</f>
        <v>70.58823529411765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Reservoir Production Forecast</dc:title>
  <dc:subject>Forecast gas reservoir pressure and production using material balance equations. Given OGIP, predict pressure at future production levels or vice versa.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