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<sst xmlns="http://schemas.openxmlformats.org/spreadsheetml/2006/main" count="43" uniqueCount="43">
  <si>
    <t>Id</t>
  </si>
  <si>
    <t>po.mbe.drives.indices</t>
  </si>
  <si>
    <t>Name</t>
  </si>
  <si>
    <t>Reservoir Drive Mechanism Indices</t>
  </si>
  <si>
    <t>Description</t>
  </si>
  <si>
    <r>
      <rPr>
        <rFont val="Aptos Narrow"/>
        <sz val="11"/>
      </rPr>
      <t>Calculate drive mechanism indices to identify the dominant energy source driving oil production. Drive indices sum to 1.0 and indicate relative contribution of each mechanism.</t>
    </r>
    <r>
      <rPr>
        <rFont val="Aptos Narrow"/>
        <sz val="11"/>
      </rPr>
      <t xml:space="preserve">_x000A_</t>
    </r>
    <r>
      <rPr>
        <rFont val="Aptos Narrow"/>
        <b/>
        <sz val="11"/>
      </rPr>
      <t>Drive Mechanisms: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DDI</t>
    </r>
    <r>
      <rPr>
        <rFont val="Aptos Narrow"/>
        <sz val="11"/>
      </rPr>
      <t>: Depletion Drive Index (solution gas)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GDI</t>
    </r>
    <r>
      <rPr>
        <rFont val="Aptos Narrow"/>
        <sz val="11"/>
      </rPr>
      <t>: Gas Cap Drive Index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WDI</t>
    </r>
    <r>
      <rPr>
        <rFont val="Aptos Narrow"/>
        <sz val="11"/>
      </rPr>
      <t>: Water Drive Index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CDI</t>
    </r>
    <r>
      <rPr>
        <rFont val="Aptos Narrow"/>
        <sz val="11"/>
      </rPr>
      <t>: Compressibility Drive Index</t>
    </r>
  </si>
  <si>
    <t>Category</t>
  </si>
  <si>
    <t>Material Balance Equation</t>
  </si>
  <si>
    <t>Type</t>
  </si>
  <si>
    <t>worksheet</t>
  </si>
  <si>
    <t>Tags</t>
  </si>
  <si>
    <t>MBE, drive-index, ddi, gdi, wdi, mechanism</t>
  </si>
  <si>
    <t>Website</t>
  </si>
  <si>
    <t>petroleumoffice.com</t>
  </si>
  <si>
    <t>Academic Program</t>
  </si>
  <si>
    <t>petroleumoffice.com/academics</t>
  </si>
  <si>
    <t>Reservoir Drive Mechanism Analysis</t>
  </si>
  <si>
    <t>Reservoir Parameters</t>
  </si>
  <si>
    <t>N (OOIP)</t>
  </si>
  <si>
    <t>MMSTB</t>
  </si>
  <si>
    <t>m (gas cap ratio)</t>
  </si>
  <si>
    <t>-</t>
  </si>
  <si>
    <t>Boi</t>
  </si>
  <si>
    <t>RB/STB</t>
  </si>
  <si>
    <t>Production Data</t>
  </si>
  <si>
    <t>F (underground withdrawal)</t>
  </si>
  <si>
    <t>MMRB</t>
  </si>
  <si>
    <t>Expansion Terms</t>
  </si>
  <si>
    <t>Eo</t>
  </si>
  <si>
    <t>Eg</t>
  </si>
  <si>
    <t>Efw</t>
  </si>
  <si>
    <t>We (water influx)</t>
  </si>
  <si>
    <t>Drive Indices</t>
  </si>
  <si>
    <t>Mechanism</t>
  </si>
  <si>
    <t>Index</t>
  </si>
  <si>
    <t>Contribution (%)</t>
  </si>
  <si>
    <t>Depletion Drive (DDI)</t>
  </si>
  <si>
    <t>Gas Cap Drive (GDI)</t>
  </si>
  <si>
    <t>Water Drive (WDI)</t>
  </si>
  <si>
    <t>Compressibility (CDI)</t>
  </si>
  <si>
    <t>Total</t>
  </si>
  <si>
    <t>Interpretation</t>
  </si>
  <si>
    <t>Dominant Drive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</si>
</sst>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drives.indice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5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50</v>
      </c>
      <c r="C3" s="0" t="s">
        <v>19</v>
      </c>
    </row>
    <row r="4">
      <c r="A4" s="0" t="s">
        <v>20</v>
      </c>
      <c r="B4" s="0">
        <v>0.25</v>
      </c>
      <c r="C4" s="0" t="s">
        <v>21</v>
      </c>
    </row>
    <row r="5">
      <c r="A5" s="0" t="s">
        <v>22</v>
      </c>
      <c r="B5" s="0">
        <v>1.38</v>
      </c>
      <c r="C5" s="0" t="s">
        <v>23</v>
      </c>
    </row>
    <row r="7">
      <c r="A7" s="0" t="s">
        <v>24</v>
      </c>
    </row>
    <row r="8">
      <c r="A8" s="0" t="s">
        <v>25</v>
      </c>
      <c r="B8" s="0">
        <v>4.025</v>
      </c>
      <c r="C8" s="0" t="s">
        <v>26</v>
      </c>
    </row>
    <row r="10">
      <c r="A10" s="0" t="s">
        <v>27</v>
      </c>
    </row>
    <row r="11">
      <c r="A11" s="0" t="s">
        <v>28</v>
      </c>
      <c r="B11" s="0">
        <v>0.025</v>
      </c>
      <c r="C11" s="0" t="s">
        <v>23</v>
      </c>
    </row>
    <row r="12">
      <c r="A12" s="0" t="s">
        <v>29</v>
      </c>
      <c r="B12" s="0">
        <v>0.15</v>
      </c>
      <c r="C12" s="0" t="s">
        <v>23</v>
      </c>
    </row>
    <row r="13">
      <c r="A13" s="0" t="s">
        <v>30</v>
      </c>
      <c r="B13" s="0">
        <v>0.002</v>
      </c>
      <c r="C13" s="0" t="s">
        <v>23</v>
      </c>
    </row>
    <row r="14">
      <c r="A14" s="0" t="s">
        <v>31</v>
      </c>
      <c r="B14" s="0">
        <v>0.8</v>
      </c>
      <c r="C14" s="0" t="s">
        <v>26</v>
      </c>
    </row>
    <row r="16">
      <c r="A16" s="0" t="s">
        <v>32</v>
      </c>
    </row>
    <row r="17">
      <c r="A17" s="0" t="s">
        <v>33</v>
      </c>
      <c r="B17" s="0" t="s">
        <v>34</v>
      </c>
      <c r="C17" s="0" t="s">
        <v>35</v>
      </c>
    </row>
    <row r="18">
      <c r="A18" s="0" t="s">
        <v>36</v>
      </c>
      <c r="B18" s="0">
        <f>PO.MBE.Drives.DDI($B$3*1000000,$B$11,$B$8*1000000)</f>
        <v>0.3105590062111801</v>
      </c>
      <c r="C18" s="0">
        <f>B18*100</f>
        <v>31.05590062111801</v>
      </c>
    </row>
    <row r="19">
      <c r="A19" s="0" t="s">
        <v>37</v>
      </c>
      <c r="B19" s="0">
        <f>PO.MBE.Drives.GDI($B$3*1000000,$B$4,$B$12,$B$8*1000000)</f>
        <v>0.4658385093167701</v>
      </c>
      <c r="C19" s="0">
        <f>B19*100</f>
        <v>46.58385093167701</v>
      </c>
    </row>
    <row r="20">
      <c r="A20" s="0" t="s">
        <v>38</v>
      </c>
      <c r="B20" s="0">
        <f>PO.MBE.Drives.WDI($B$14*1000000,$B$8*1000000)</f>
        <v>0.19875776397515527</v>
      </c>
      <c r="C20" s="0">
        <f>B20*100</f>
        <v>19.875776397515526</v>
      </c>
    </row>
    <row r="21">
      <c r="A21" s="0" t="s">
        <v>39</v>
      </c>
      <c r="B21" s="0">
        <f>PO.MBE.Drives.CDI($B$3*1000000,$B$13,$B$8*1000000)</f>
        <v>0.024844720496894408</v>
      </c>
      <c r="C21" s="0">
        <f>B21*100</f>
        <v>2.484472049689441</v>
      </c>
    </row>
    <row r="22">
      <c r="A22" s="0" t="s">
        <v>40</v>
      </c>
      <c r="B22" s="0">
        <f>SUM(B18:B21)</f>
        <v>0.9999999999999999</v>
      </c>
      <c r="C22" s="0">
        <f>SUM(C18:C21)</f>
        <v>99.99999999999999</v>
      </c>
    </row>
    <row r="24">
      <c r="A24" s="0" t="s">
        <v>41</v>
      </c>
    </row>
    <row r="25">
      <c r="A25" s="0" t="s">
        <v>42</v>
      </c>
      <c r="B25" s="0" t="str">
        <f>IF(B18=MAX(B18:B21),"Depletion",IF(B19=MAX(B18:B21),"Gas Cap",IF(B20=MAX(B18:B21),"Water","Compressibility")))</f>
        <v>Gas Cap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Reservoir Drive Mechanism Indices</dc:title>
  <dc:subject>Calculate drive mechanism indices to identify the dominant energy source driving oil production. Drive indices sum to 1.0 and indicate relative contribution of each mechanism.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