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Bo" comment="Oil FVF, bbl/STB">Blueprint!$B$5</definedName>
    <definedName name="h" comment="Net pay, ft">Blueprint!$B$4</definedName>
    <definedName name="K" comment="Permeability, mD">Blueprint!$B$3</definedName>
    <definedName name="Pb" comment="Bubble point pressure, psia">Blueprint!$B$10</definedName>
    <definedName name="Pr" comment="Reservoir pressure, psia">Blueprint!$B$9</definedName>
    <definedName name="Re" comment="Drainage radius, ft">Blueprint!$B$7</definedName>
    <definedName name="Rw" comment="Wellbore radius, ft">Blueprint!$B$8</definedName>
    <definedName name="Uo" comment="Oil viscosity, cP">Blueprint!$B$6</definedName>
  </definedNames>
  <calcPr fullCalcOnLoad="1" fullPrecision="1"/>
</workbook>
</file>

<file path=xl/sharedStrings.xml><?xml version="1.0" encoding="utf-8"?>
<sst xmlns="http://schemas.openxmlformats.org/spreadsheetml/2006/main" count="45" uniqueCount="45">
  <si>
    <t>Id</t>
  </si>
  <si>
    <t>po.ipr.skin.sensitivity</t>
  </si>
  <si>
    <t>Name</t>
  </si>
  <si>
    <t>Skin Damage Impact on Productivity</t>
  </si>
  <si>
    <t>Description</t>
  </si>
  <si>
    <r>
      <rPr>
        <rFont val="Aptos Narrow"/>
        <sz val="11"/>
      </rPr>
      <t>Quantify how skin factor affects well productivity by computing PI and IPR curves at five skin values: stimulated (S=-2), ideal (S=0), mild damage (S=5), moderate (S=10), and severe (S=20). Shows the production rate gain from stimulation or the cost of leaving damage untreated.</t>
    </r>
    <r>
      <rPr>
        <rFont val="Aptos Narrow"/>
        <sz val="11"/>
      </rPr>
      <t xml:space="preserve">_x000A_</t>
    </r>
    <r>
      <rPr>
        <rFont val="Aptos Narrow"/>
        <b/>
        <sz val="11"/>
      </rPr>
      <t>Decision support:</t>
    </r>
    <r>
      <rPr>
        <rFont val="Aptos Narrow"/>
        <sz val="11"/>
      </rPr>
      <t xml:space="preserve"> Compare rates at the same Pwf across skin values to estimate stimulation benefit in bbl/D.</t>
    </r>
  </si>
  <si>
    <t>Category</t>
  </si>
  <si>
    <t>Inflow Performance Relationship</t>
  </si>
  <si>
    <t>Type</t>
  </si>
  <si>
    <t>worksheet</t>
  </si>
  <si>
    <t>Tags</t>
  </si>
  <si>
    <t>IPR, skin, damage, stimulation, productivity-index, Vogel, sensitivity</t>
  </si>
  <si>
    <t>Workflow</t>
  </si>
  <si>
    <t xml:space="preserve">- **Inputs**: Rock/fluid properties (k, h, Bo, μo, re, rw), reservoir conditions (Pr, Pb)
- **Step 1**: Compute PI at each skin value using PSS PI equation
- **Step 2**: Generate IPR curve (Vogel) for each skin
- **Step 3**: Compare rates at a common Pwf and compute effective wellbore radius
- **Output**: Multi-skin IPR comparison table with rate uplift analysis</t>
  </si>
  <si>
    <t>Website</t>
  </si>
  <si>
    <t>petroleumoffice.com</t>
  </si>
  <si>
    <t>Academic Program</t>
  </si>
  <si>
    <t>petroleumoffice.com/academics</t>
  </si>
  <si>
    <t>Rock &amp; Fluid Properties</t>
  </si>
  <si>
    <t>Permeability (k)</t>
  </si>
  <si>
    <t>mD</t>
  </si>
  <si>
    <t>Net Pay (h)</t>
  </si>
  <si>
    <t>ft</t>
  </si>
  <si>
    <t>Oil FVF (Bo)</t>
  </si>
  <si>
    <t>bbl/STB</t>
  </si>
  <si>
    <t>Oil Viscosity (μo)</t>
  </si>
  <si>
    <t>cP</t>
  </si>
  <si>
    <t>Drainage Radius (re)</t>
  </si>
  <si>
    <t>Wellbore Radius (rw)</t>
  </si>
  <si>
    <t>Reservoir Pressure (Pr)</t>
  </si>
  <si>
    <t>psia</t>
  </si>
  <si>
    <t>Bubble Point (Pb)</t>
  </si>
  <si>
    <t>Skin Values</t>
  </si>
  <si>
    <t>PI (bbl/D/psi)</t>
  </si>
  <si>
    <t>AOF (bbl/D)</t>
  </si>
  <si>
    <t>IPR at Pwf = 2000 psia</t>
  </si>
  <si>
    <t>Rate (bbl/D)</t>
  </si>
  <si>
    <t>Rate vs S=0 (%)</t>
  </si>
  <si>
    <t>IPR Curves (S=0 reference)</t>
  </si>
  <si>
    <t>Pwf (psia)</t>
  </si>
  <si>
    <t>S=-2</t>
  </si>
  <si>
    <t>S=0</t>
  </si>
  <si>
    <t>S=5</t>
  </si>
  <si>
    <t>S=10</t>
  </si>
  <si>
    <t>S=20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</si>
</sst>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ipr.skin.sensitivity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10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 t="s">
        <v>12</v>
      </c>
      <c r="B7" s="2" t="s">
        <v>13</v>
      </c>
    </row>
    <row r="8">
      <c r="A8" s="1"/>
    </row>
    <row r="9">
      <c r="A9" s="1" t="s">
        <v>14</v>
      </c>
      <c r="B9" s="3" t="s">
        <v>15</v>
      </c>
    </row>
    <row r="10">
      <c r="A10" s="1" t="s">
        <v>16</v>
      </c>
      <c r="B10" s="3" t="s">
        <v>17</v>
      </c>
    </row>
  </sheetData>
  <hyperlinks>
    <hyperlink ref="B1" r:id="rId1"/>
    <hyperlink ref="B9" r:id="rId2"/>
    <hyperlink ref="B10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7"/>
  <sheetViews>
    <sheetView workbookViewId="0"/>
  </sheetViews>
  <sheetFormatPr defaultRowHeight="15"/>
  <sheetData>
    <row r="1">
      <c r="A1" s="0" t="s">
        <v>3</v>
      </c>
    </row>
    <row r="2">
      <c r="A2" s="0" t="s">
        <v>18</v>
      </c>
    </row>
    <row r="3">
      <c r="A3" s="0" t="s">
        <v>19</v>
      </c>
      <c r="B3" s="0">
        <v>50</v>
      </c>
      <c r="C3" s="0" t="s">
        <v>20</v>
      </c>
    </row>
    <row r="4">
      <c r="A4" s="0" t="s">
        <v>21</v>
      </c>
      <c r="B4" s="0">
        <v>30</v>
      </c>
      <c r="C4" s="0" t="s">
        <v>22</v>
      </c>
    </row>
    <row r="5">
      <c r="A5" s="0" t="s">
        <v>23</v>
      </c>
      <c r="B5" s="0">
        <v>1.25</v>
      </c>
      <c r="C5" s="0" t="s">
        <v>24</v>
      </c>
    </row>
    <row r="6">
      <c r="A6" s="0" t="s">
        <v>25</v>
      </c>
      <c r="B6" s="0">
        <v>1.5</v>
      </c>
      <c r="C6" s="0" t="s">
        <v>26</v>
      </c>
    </row>
    <row r="7">
      <c r="A7" s="0" t="s">
        <v>27</v>
      </c>
      <c r="B7" s="0">
        <v>1000</v>
      </c>
      <c r="C7" s="0" t="s">
        <v>22</v>
      </c>
    </row>
    <row r="8">
      <c r="A8" s="0" t="s">
        <v>28</v>
      </c>
      <c r="B8" s="0">
        <v>0.354</v>
      </c>
      <c r="C8" s="0" t="s">
        <v>22</v>
      </c>
    </row>
    <row r="9">
      <c r="A9" s="0" t="s">
        <v>29</v>
      </c>
      <c r="B9" s="0">
        <v>3500</v>
      </c>
      <c r="C9" s="0" t="s">
        <v>30</v>
      </c>
    </row>
    <row r="10">
      <c r="A10" s="0" t="s">
        <v>31</v>
      </c>
      <c r="B10" s="0">
        <v>3000</v>
      </c>
      <c r="C10" s="0" t="s">
        <v>30</v>
      </c>
    </row>
    <row r="12">
      <c r="A12" s="0" t="s">
        <v>32</v>
      </c>
      <c r="B12" s="0">
        <v>-2</v>
      </c>
      <c r="C12" s="0">
        <v>0</v>
      </c>
      <c r="D12" s="0">
        <v>5</v>
      </c>
      <c r="E12" s="0">
        <v>10</v>
      </c>
      <c r="F12" s="0">
        <v>20</v>
      </c>
    </row>
    <row r="13">
      <c r="A13" s="0" t="s">
        <v>33</v>
      </c>
      <c r="B13" s="0">
        <f>PO.IPR.VW.PSS.PI($B$3,$B$4,$B$5,$B$6,$B$7,$B$8,B12)</f>
        <v>1.0903559335440325</v>
      </c>
      <c r="C13" s="0">
        <f>PO.IPR.VW.PSS.PI($B$3,$B$4,$B$5,$B$6,$B$7,$B$8,C12)</f>
        <v>0.7873199239538212</v>
      </c>
      <c r="D13" s="0">
        <f>PO.IPR.VW.PSS.PI($B$3,$B$4,$B$5,$B$6,$B$7,$B$8,D12)</f>
        <v>0.4645476493440141</v>
      </c>
      <c r="E13" s="0">
        <f>PO.IPR.VW.PSS.PI($B$3,$B$4,$B$5,$B$6,$B$7,$B$8,E12)</f>
        <v>0.329474993543513</v>
      </c>
      <c r="F13" s="0">
        <f>PO.IPR.VW.PSS.PI($B$3,$B$4,$B$5,$B$6,$B$7,$B$8,F12)</f>
        <v>0.20832761698356306</v>
      </c>
    </row>
    <row r="14">
      <c r="A14" s="0" t="s">
        <v>34</v>
      </c>
      <c r="B14" s="0">
        <f>PO.IPR.VW.PSS.Rate.ByVogel(B13,$B$9,0,$B$10)</f>
        <v>2362.4378560120704</v>
      </c>
      <c r="C14" s="0">
        <f>PO.IPR.VW.PSS.Rate.ByVogel(C13,$B$9,0,$B$10)</f>
        <v>1705.8598352332795</v>
      </c>
      <c r="D14" s="0">
        <f>PO.IPR.VW.PSS.Rate.ByVogel(D13,$B$9,0,$B$10)</f>
        <v>1006.5199069120306</v>
      </c>
      <c r="E14" s="0">
        <f>PO.IPR.VW.PSS.Rate.ByVogel(E13,$B$9,0,$B$10)</f>
        <v>713.8624860109448</v>
      </c>
      <c r="F14" s="0">
        <f>PO.IPR.VW.PSS.Rate.ByVogel(F13,$B$9,0,$B$10)</f>
        <v>451.37650346438664</v>
      </c>
    </row>
    <row r="16">
      <c r="A16" s="0" t="s">
        <v>35</v>
      </c>
    </row>
    <row r="17">
      <c r="A17" s="0" t="s">
        <v>36</v>
      </c>
      <c r="B17" s="0">
        <f>PO.IPR.VW.PSS.Rate.ByVogel(B13,$B$9,2000,$B$10)</f>
        <v>1473.9996879391551</v>
      </c>
      <c r="C17" s="0">
        <f>PO.IPR.VW.PSS.Rate.ByVogel(C13,$B$9,2000,$B$10)</f>
        <v>1064.3398971968327</v>
      </c>
      <c r="D17" s="0">
        <f>PO.IPR.VW.PSS.Rate.ByVogel(D13,$B$9,2000,$B$10)</f>
        <v>627.9996000391302</v>
      </c>
      <c r="E17" s="0">
        <f>PO.IPR.VW.PSS.Rate.ByVogel(E13,$B$9,2000,$B$10)</f>
        <v>445.401380160675</v>
      </c>
      <c r="F17" s="0">
        <f>PO.IPR.VW.PSS.Rate.ByVogel(F13,$B$9,2000,$B$10)</f>
        <v>281.62807481111304</v>
      </c>
    </row>
    <row r="18">
      <c r="A18" s="0" t="s">
        <v>37</v>
      </c>
      <c r="B18" s="0">
        <f>(B17-C17)/C17*100</f>
        <v>38.48956445410431</v>
      </c>
      <c r="C18" s="0">
        <v>0</v>
      </c>
      <c r="D18" s="0">
        <f>(D17-C17)/C17*100</f>
        <v>-40.99633005460927</v>
      </c>
      <c r="E18" s="0">
        <f>(E17-C17)/C17*100</f>
        <v>-58.15233636043007</v>
      </c>
      <c r="F18" s="0">
        <f>(F17-C17)/C17*100</f>
        <v>-73.53964879519776</v>
      </c>
    </row>
    <row r="20">
      <c r="A20" s="0" t="s">
        <v>38</v>
      </c>
    </row>
    <row r="21">
      <c r="A21" s="0" t="s">
        <v>39</v>
      </c>
      <c r="B21" s="0" t="s">
        <v>40</v>
      </c>
      <c r="C21" s="0" t="s">
        <v>41</v>
      </c>
      <c r="D21" s="0" t="s">
        <v>42</v>
      </c>
      <c r="E21" s="0" t="s">
        <v>43</v>
      </c>
      <c r="F21" s="0" t="s">
        <v>44</v>
      </c>
    </row>
    <row r="22">
      <c r="A22" s="0">
        <v>3500</v>
      </c>
      <c r="B22" s="0">
        <f>PO.IPR.VW.PSS.Rate.ByVogel($B$13,$B$9,A22,$B$10)</f>
        <v>0</v>
      </c>
      <c r="C22" s="0">
        <f>PO.IPR.VW.PSS.Rate.ByVogel($C$13,$B$9,A22,$B$10)</f>
        <v>0</v>
      </c>
      <c r="D22" s="0">
        <f>PO.IPR.VW.PSS.Rate.ByVogel($D$13,$B$9,A22,$B$10)</f>
        <v>0</v>
      </c>
      <c r="E22" s="0">
        <f>PO.IPR.VW.PSS.Rate.ByVogel($E$13,$B$9,A22,$B$10)</f>
        <v>0</v>
      </c>
      <c r="F22" s="0">
        <f>PO.IPR.VW.PSS.Rate.ByVogel($F$13,$B$9,A22,$B$10)</f>
        <v>0</v>
      </c>
    </row>
    <row r="23">
      <c r="A23" s="0">
        <v>3000</v>
      </c>
      <c r="B23" s="0">
        <f>PO.IPR.VW.PSS.Rate.ByVogel($B$13,$B$9,A23,$B$10)</f>
        <v>545.1779667720162</v>
      </c>
      <c r="C23" s="0">
        <f>PO.IPR.VW.PSS.Rate.ByVogel($C$13,$B$9,A23,$B$10)</f>
        <v>393.6599619769106</v>
      </c>
      <c r="D23" s="0">
        <f>PO.IPR.VW.PSS.Rate.ByVogel($D$13,$B$9,A23,$B$10)</f>
        <v>232.27382467200704</v>
      </c>
      <c r="E23" s="0">
        <f>PO.IPR.VW.PSS.Rate.ByVogel($E$13,$B$9,A23,$B$10)</f>
        <v>164.7374967717565</v>
      </c>
      <c r="F23" s="0">
        <f>PO.IPR.VW.PSS.Rate.ByVogel($F$13,$B$9,A23,$B$10)</f>
        <v>104.16380849178152</v>
      </c>
    </row>
    <row r="24">
      <c r="A24" s="0">
        <v>2500</v>
      </c>
      <c r="B24" s="0">
        <f>PO.IPR.VW.PSS.Rate.ByVogel($B$13,$B$9,A24,$B$10)</f>
        <v>1049.9723804498087</v>
      </c>
      <c r="C24" s="0">
        <f>PO.IPR.VW.PSS.Rate.ByVogel($C$13,$B$9,A24,$B$10)</f>
        <v>758.1599267703461</v>
      </c>
      <c r="D24" s="0">
        <f>PO.IPR.VW.PSS.Rate.ByVogel($D$13,$B$9,A24,$B$10)</f>
        <v>447.34218084979125</v>
      </c>
      <c r="E24" s="0">
        <f>PO.IPR.VW.PSS.Rate.ByVogel($E$13,$B$9,A24,$B$10)</f>
        <v>317.2722160048643</v>
      </c>
      <c r="F24" s="0">
        <f>PO.IPR.VW.PSS.Rate.ByVogel($F$13,$B$9,A24,$B$10)</f>
        <v>200.6117793175051</v>
      </c>
    </row>
    <row r="25">
      <c r="A25" s="0">
        <v>2000</v>
      </c>
      <c r="B25" s="0">
        <f>PO.IPR.VW.PSS.Rate.ByVogel($B$13,$B$9,A25,$B$10)</f>
        <v>1473.9996879391551</v>
      </c>
      <c r="C25" s="0">
        <f>PO.IPR.VW.PSS.Rate.ByVogel($C$13,$B$9,A25,$B$10)</f>
        <v>1064.3398971968327</v>
      </c>
      <c r="D25" s="0">
        <f>PO.IPR.VW.PSS.Rate.ByVogel($D$13,$B$9,A25,$B$10)</f>
        <v>627.9996000391302</v>
      </c>
      <c r="E25" s="0">
        <f>PO.IPR.VW.PSS.Rate.ByVogel($E$13,$B$9,A25,$B$10)</f>
        <v>445.401380160675</v>
      </c>
      <c r="F25" s="0">
        <f>PO.IPR.VW.PSS.Rate.ByVogel($F$13,$B$9,A25,$B$10)</f>
        <v>281.62807481111304</v>
      </c>
    </row>
    <row r="26">
      <c r="A26" s="0">
        <v>1000</v>
      </c>
      <c r="B26" s="0">
        <f>PO.IPR.VW.PSS.Rate.ByVogel($B$13,$B$9,A26,$B$10)</f>
        <v>2079.7529843525067</v>
      </c>
      <c r="C26" s="0">
        <f>PO.IPR.VW.PSS.Rate.ByVogel($C$13,$B$9,A26,$B$10)</f>
        <v>1501.7398549489553</v>
      </c>
      <c r="D26" s="0">
        <f>PO.IPR.VW.PSS.Rate.ByVogel($D$13,$B$9,A26,$B$10)</f>
        <v>886.0816274524714</v>
      </c>
      <c r="E26" s="0">
        <f>PO.IPR.VW.PSS.Rate.ByVogel($E$13,$B$9,A26,$B$10)</f>
        <v>628.4430432404044</v>
      </c>
      <c r="F26" s="0">
        <f>PO.IPR.VW.PSS.Rate.ByVogel($F$13,$B$9,A26,$B$10)</f>
        <v>397.3656398019814</v>
      </c>
    </row>
    <row r="27">
      <c r="A27" s="0">
        <v>0</v>
      </c>
      <c r="B27" s="0">
        <f>PO.IPR.VW.PSS.Rate.ByVogel($B$13,$B$9,A27,$B$10)</f>
        <v>2362.4378560120704</v>
      </c>
      <c r="C27" s="0">
        <f>PO.IPR.VW.PSS.Rate.ByVogel($C$13,$B$9,A27,$B$10)</f>
        <v>1705.8598352332795</v>
      </c>
      <c r="D27" s="0">
        <f>PO.IPR.VW.PSS.Rate.ByVogel($D$13,$B$9,A27,$B$10)</f>
        <v>1006.5199069120306</v>
      </c>
      <c r="E27" s="0">
        <f>PO.IPR.VW.PSS.Rate.ByVogel($E$13,$B$9,A27,$B$10)</f>
        <v>713.8624860109448</v>
      </c>
      <c r="F27" s="0">
        <f>PO.IPR.VW.PSS.Rate.ByVogel($F$13,$B$9,A27,$B$10)</f>
        <v>451.37650346438664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Skin Damage Impact on Productivity</dc:title>
  <dc:subject>Quantify how skin factor affects well productivity by computing PI and IPR curves at five skin values: stimulated (S=-2), ideal (S=0), mild damage (S=5), moderate (S=10), and severe (S=20). Shows the production rate gain from stimulation or the cost of leaving damage untreated.</dc:subject>
  <cp:category>Inflow Performance Relationship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