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<sst xmlns="http://schemas.openxmlformats.org/spreadsheetml/2006/main" count="46" uniqueCount="46">
  <si>
    <t>Id</t>
  </si>
  <si>
    <t>po.ipr.horizontal.compare</t>
  </si>
  <si>
    <t>Name</t>
  </si>
  <si>
    <t>Horizontal Well PI Comparison</t>
  </si>
  <si>
    <t>Description</t>
  </si>
  <si>
    <r>
      <rPr>
        <rFont val="Aptos Narrow"/>
        <sz val="11"/>
      </rPr>
      <t>Compare horizontal well productivity index calculations using different correlations. Useful for understanding the sensitivity of PI estimates to the chosen method.</t>
    </r>
    <r>
      <rPr>
        <rFont val="Aptos Narrow"/>
        <sz val="11"/>
      </rPr>
      <t xml:space="preserve">_x000A_</t>
    </r>
    <r>
      <rPr>
        <rFont val="Aptos Narrow"/>
        <b/>
        <sz val="11"/>
      </rPr>
      <t>Methods: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Joshi (1988)</t>
    </r>
    <r>
      <rPr>
        <rFont val="Aptos Narrow"/>
        <sz val="11"/>
      </rPr>
      <t>: Most commonly used, assumes ellipsoidal drainage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Borisov (1964)</t>
    </r>
    <r>
      <rPr>
        <rFont val="Aptos Narrow"/>
        <sz val="11"/>
      </rPr>
      <t>: Early USSR work, simpler formulation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Giger-Reiss-Jourdan (1984)</t>
    </r>
    <r>
      <rPr>
        <rFont val="Aptos Narrow"/>
        <sz val="11"/>
      </rPr>
      <t>: French approach, considers anisotropy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Renard-Dupuy (1991)</t>
    </r>
    <r>
      <rPr>
        <rFont val="Aptos Narrow"/>
        <sz val="11"/>
      </rPr>
      <t>: Improved treatment of vertical permeability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Economides (1994)</t>
    </r>
    <r>
      <rPr>
        <rFont val="Aptos Narrow"/>
        <sz val="11"/>
      </rPr>
      <t>: Unified model for rectangular drainage, full 3D anisotropy</t>
    </r>
  </si>
  <si>
    <t>Category</t>
  </si>
  <si>
    <t>Inflow Performance Relationship</t>
  </si>
  <si>
    <t>Type</t>
  </si>
  <si>
    <t>worksheet</t>
  </si>
  <si>
    <t>Tags</t>
  </si>
  <si>
    <t>IPR, horizontal, productivity, comparison, Joshi, Borisov, Renard, Economides</t>
  </si>
  <si>
    <t>Website</t>
  </si>
  <si>
    <t>petroleumoffice.com</t>
  </si>
  <si>
    <t>Academic Program</t>
  </si>
  <si>
    <t>petroleumoffice.com/academics</t>
  </si>
  <si>
    <t>Inputs</t>
  </si>
  <si>
    <t>Horizontal Length</t>
  </si>
  <si>
    <t>ft</t>
  </si>
  <si>
    <t>Reservoir Thickness</t>
  </si>
  <si>
    <t>Horizontal Permeability</t>
  </si>
  <si>
    <t>md</t>
  </si>
  <si>
    <t>Vertical Permeability</t>
  </si>
  <si>
    <t>Drainage Radius</t>
  </si>
  <si>
    <t>Wellbore Radius</t>
  </si>
  <si>
    <t>Oil Viscosity</t>
  </si>
  <si>
    <t>cp</t>
  </si>
  <si>
    <t>Formation Volume Factor</t>
  </si>
  <si>
    <t>rb/stb</t>
  </si>
  <si>
    <t>Economides Inputs</t>
  </si>
  <si>
    <t>Xe (along well)</t>
  </si>
  <si>
    <t>(equivalent square drainage)</t>
  </si>
  <si>
    <t>Ye (perpendicular)</t>
  </si>
  <si>
    <t>Productivity Index by Method</t>
  </si>
  <si>
    <t>Method</t>
  </si>
  <si>
    <t>PI (stb/d/psi)</t>
  </si>
  <si>
    <t>Relative to Joshi</t>
  </si>
  <si>
    <t>Joshi</t>
  </si>
  <si>
    <t>Borisov</t>
  </si>
  <si>
    <t>Giger-Reiss-Jourdan</t>
  </si>
  <si>
    <t>Renard-Dupuy</t>
  </si>
  <si>
    <t>Economides (Centered)</t>
  </si>
  <si>
    <t>Sensitivity to Horizontal Length</t>
  </si>
  <si>
    <t>L (ft)</t>
  </si>
  <si>
    <t>GRJ</t>
  </si>
  <si>
    <t>Economides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</si>
</sst>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horizontal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8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2000</v>
      </c>
      <c r="C3" s="0" t="s">
        <v>18</v>
      </c>
    </row>
    <row r="4">
      <c r="A4" s="0" t="s">
        <v>19</v>
      </c>
      <c r="B4" s="0">
        <v>50</v>
      </c>
      <c r="C4" s="0" t="s">
        <v>18</v>
      </c>
    </row>
    <row r="5">
      <c r="A5" s="0" t="s">
        <v>20</v>
      </c>
      <c r="B5" s="0">
        <v>100</v>
      </c>
      <c r="C5" s="0" t="s">
        <v>21</v>
      </c>
    </row>
    <row r="6">
      <c r="A6" s="0" t="s">
        <v>22</v>
      </c>
      <c r="B6" s="0">
        <v>10</v>
      </c>
      <c r="C6" s="0" t="s">
        <v>21</v>
      </c>
    </row>
    <row r="7">
      <c r="A7" s="0" t="s">
        <v>23</v>
      </c>
      <c r="B7" s="0">
        <v>1500</v>
      </c>
      <c r="C7" s="0" t="s">
        <v>18</v>
      </c>
    </row>
    <row r="8">
      <c r="A8" s="0" t="s">
        <v>24</v>
      </c>
      <c r="B8" s="0">
        <v>0.354</v>
      </c>
      <c r="C8" s="0" t="s">
        <v>18</v>
      </c>
    </row>
    <row r="9">
      <c r="A9" s="0" t="s">
        <v>25</v>
      </c>
      <c r="B9" s="0">
        <v>1.5</v>
      </c>
      <c r="C9" s="0" t="s">
        <v>26</v>
      </c>
    </row>
    <row r="10">
      <c r="A10" s="0" t="s">
        <v>27</v>
      </c>
      <c r="B10" s="0">
        <v>1.2</v>
      </c>
      <c r="C10" s="0" t="s">
        <v>28</v>
      </c>
    </row>
    <row r="11">
      <c r="A11" s="0" t="s">
        <v>29</v>
      </c>
    </row>
    <row r="12">
      <c r="A12" s="0" t="s">
        <v>30</v>
      </c>
      <c r="B12" s="0">
        <f>SQRT(PI())*$B$7</f>
        <v>2658.680776358273</v>
      </c>
      <c r="C12" s="0" t="s">
        <v>18</v>
      </c>
      <c r="D12" s="0" t="s">
        <v>31</v>
      </c>
    </row>
    <row r="13">
      <c r="A13" s="0" t="s">
        <v>32</v>
      </c>
      <c r="B13" s="0">
        <f>SQRT(PI())*$B$7</f>
        <v>2658.680776358273</v>
      </c>
      <c r="C13" s="0" t="s">
        <v>18</v>
      </c>
    </row>
    <row r="15">
      <c r="A15" s="0" t="s">
        <v>33</v>
      </c>
    </row>
    <row r="16">
      <c r="A16" s="0" t="s">
        <v>34</v>
      </c>
      <c r="B16" s="0" t="s">
        <v>35</v>
      </c>
      <c r="C16" s="0" t="s">
        <v>36</v>
      </c>
    </row>
    <row r="17">
      <c r="A17" s="0" t="s">
        <v>37</v>
      </c>
      <c r="B17" s="0">
        <f>PO.IPR.HW.SS.PI.ByJoshi($B$3,$B$8,$B$7,$B$4,$B$6,$B$5,$B$10,$B$9)</f>
        <v>9.06712750203251</v>
      </c>
      <c r="C17" s="0">
        <f>B17/B17</f>
        <v>1</v>
      </c>
    </row>
    <row r="18">
      <c r="A18" s="0" t="s">
        <v>38</v>
      </c>
      <c r="B18" s="0">
        <f>PO.IPR.HW.SS.PI.ByBorisov($B$3,$B$8,$B$7,$B$4,$B$5,$B$10,$B$9)</f>
        <v>16.717280410751492</v>
      </c>
      <c r="C18" s="0">
        <f>B18/B17</f>
        <v>1.8437239806106291</v>
      </c>
    </row>
    <row r="19">
      <c r="A19" s="0" t="s">
        <v>39</v>
      </c>
      <c r="B19" s="0">
        <f>PO.IPR.HW.SS.PI.ByGRJ($B$3,$B$8,$B$7,$B$4,$B$6,$B$5,$B$10,$B$9)</f>
        <v>8.705544167764094</v>
      </c>
      <c r="C19" s="0">
        <f>B19/B17</f>
        <v>0.9601215121120373</v>
      </c>
    </row>
    <row r="20">
      <c r="A20" s="0" t="s">
        <v>40</v>
      </c>
      <c r="B20" s="0">
        <f>PO.IPR.HW.SS.PI.ByRenardDupuy($B$3,$B$8,$B$7,$B$4,$B$6,$B$5,$B$10,$B$9)</f>
        <v>14.211842372415697</v>
      </c>
      <c r="C20" s="0">
        <f>B20/B17</f>
        <v>1.5674029475409863</v>
      </c>
    </row>
    <row r="21">
      <c r="A21" s="0" t="s">
        <v>41</v>
      </c>
      <c r="B21" s="0">
        <f>PO.IPR.HW.SS.PI.ByEconomides.Centered($B$3,$B$8,$B$12,$B$13,$B$4,$B$5,$B$5,$B$6,$B$10,$B$9)</f>
        <v>6.593074343885379</v>
      </c>
      <c r="C21" s="0">
        <f>B21/B17</f>
        <v>0.727140358664578</v>
      </c>
    </row>
    <row r="23">
      <c r="A23" s="0" t="s">
        <v>42</v>
      </c>
    </row>
    <row r="24">
      <c r="A24" s="0" t="s">
        <v>43</v>
      </c>
      <c r="B24" s="0" t="s">
        <v>37</v>
      </c>
      <c r="C24" s="0" t="s">
        <v>38</v>
      </c>
      <c r="D24" s="0" t="s">
        <v>44</v>
      </c>
      <c r="E24" s="0" t="s">
        <v>40</v>
      </c>
      <c r="F24" s="0" t="s">
        <v>45</v>
      </c>
    </row>
    <row r="25">
      <c r="A25" s="0">
        <v>1000</v>
      </c>
      <c r="B25" s="0">
        <f>PO.IPR.HW.SS.PI.ByJoshi(A25,$B$8,$B$7,$B$4,$B$6,$B$5,$B$10,$B$9)</f>
        <v>5.015967881520152</v>
      </c>
      <c r="C25" s="0">
        <f>PO.IPR.HW.SS.PI.ByBorisov(A25,$B$8,$B$7,$B$4,$B$5,$B$10,$B$9)</f>
        <v>10.098988827705979</v>
      </c>
      <c r="D25" s="0">
        <f>PO.IPR.HW.SS.PI.ByGRJ(A25,$B$8,$B$7,$B$4,$B$6,$B$5,$B$10,$B$9)</f>
        <v>4.982543926002599</v>
      </c>
      <c r="E25" s="0">
        <f>PO.IPR.HW.SS.PI.ByRenardDupuy(A25,$B$8,$B$7,$B$4,$B$6,$B$5,$B$10,$B$9)</f>
        <v>8.367220446968872</v>
      </c>
      <c r="F25" s="0">
        <f>PO.IPR.HW.SS.PI.ByEconomides.Centered(A25,$B$8,$B$12,$B$13,$B$4,$B$5,$B$5,$B$6,$B$10,$B$9)</f>
        <v>3.2896383744465485</v>
      </c>
    </row>
    <row r="26">
      <c r="A26" s="0">
        <v>1500</v>
      </c>
      <c r="B26" s="0">
        <f>PO.IPR.HW.SS.PI.ByJoshi(A26,$B$8,$B$7,$B$4,$B$6,$B$5,$B$10,$B$9)</f>
        <v>7.005426441006245</v>
      </c>
      <c r="C26" s="0">
        <f>PO.IPR.HW.SS.PI.ByBorisov(A26,$B$8,$B$7,$B$4,$B$5,$B$10,$B$9)</f>
        <v>13.198681388471298</v>
      </c>
      <c r="D26" s="0">
        <f>PO.IPR.HW.SS.PI.ByGRJ(A26,$B$8,$B$7,$B$4,$B$6,$B$5,$B$10,$B$9)</f>
        <v>6.869858756442412</v>
      </c>
      <c r="E26" s="0">
        <f>PO.IPR.HW.SS.PI.ByRenardDupuy(A26,$B$8,$B$7,$B$4,$B$6,$B$5,$B$10,$B$9)</f>
        <v>11.171485855680253</v>
      </c>
      <c r="F26" s="0">
        <f>PO.IPR.HW.SS.PI.ByEconomides.Centered(A26,$B$8,$B$12,$B$13,$B$4,$B$5,$B$5,$B$6,$B$10,$B$9)</f>
        <v>4.555046729367033</v>
      </c>
    </row>
    <row r="27">
      <c r="A27" s="0">
        <v>2000</v>
      </c>
      <c r="B27" s="0">
        <f>PO.IPR.HW.SS.PI.ByJoshi(A27,$B$8,$B$7,$B$4,$B$6,$B$5,$B$10,$B$9)</f>
        <v>9.06712750203251</v>
      </c>
      <c r="C27" s="0">
        <f>PO.IPR.HW.SS.PI.ByBorisov(A27,$B$8,$B$7,$B$4,$B$5,$B$10,$B$9)</f>
        <v>16.717280410751492</v>
      </c>
      <c r="D27" s="0">
        <f>PO.IPR.HW.SS.PI.ByGRJ(A27,$B$8,$B$7,$B$4,$B$6,$B$5,$B$10,$B$9)</f>
        <v>8.705544167764094</v>
      </c>
      <c r="E27" s="0">
        <f>PO.IPR.HW.SS.PI.ByRenardDupuy(A27,$B$8,$B$7,$B$4,$B$6,$B$5,$B$10,$B$9)</f>
        <v>14.211842372415697</v>
      </c>
      <c r="F27" s="0">
        <f>PO.IPR.HW.SS.PI.ByEconomides.Centered(A27,$B$8,$B$12,$B$13,$B$4,$B$5,$B$5,$B$6,$B$10,$B$9)</f>
        <v>6.593074343885379</v>
      </c>
    </row>
    <row r="28">
      <c r="A28" s="0">
        <v>2500</v>
      </c>
      <c r="B28" s="0">
        <f>PO.IPR.HW.SS.PI.ByJoshi(A28,$B$8,$B$7,$B$4,$B$6,$B$5,$B$10,$B$9)</f>
        <v>11.293809564107917</v>
      </c>
      <c r="C28" s="0">
        <f>PO.IPR.HW.SS.PI.ByBorisov(A28,$B$8,$B$7,$B$4,$B$5,$B$10,$B$9)</f>
        <v>20.97283773040713</v>
      </c>
      <c r="D28" s="0">
        <f>PO.IPR.HW.SS.PI.ByGRJ(A28,$B$8,$B$7,$B$4,$B$6,$B$5,$B$10,$B$9)</f>
        <v>10.531351453402966</v>
      </c>
      <c r="E28" s="0">
        <f>PO.IPR.HW.SS.PI.ByRenardDupuy(A28,$B$8,$B$7,$B$4,$B$6,$B$5,$B$10,$B$9)</f>
        <v>17.66648504129002</v>
      </c>
      <c r="F28" s="0">
        <f>PO.IPR.HW.SS.PI.ByEconomides.Centered(A28,$B$8,$B$12,$B$13,$B$4,$B$5,$B$5,$B$6,$B$10,$B$9)</f>
        <v>11.053528805073947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Horizontal Well PI Comparison</dc:title>
  <dc:subject>Compare horizontal well productivity index calculations using different correlations. Useful for understanding the sensitivity of PI estimates to the chosen method.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