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<sst xmlns="http://schemas.openxmlformats.org/spreadsheetml/2006/main" count="48" uniqueCount="48">
  <si>
    <t>Id</t>
  </si>
  <si>
    <t>po.ipr.gas.deliverability</t>
  </si>
  <si>
    <t>Name</t>
  </si>
  <si>
    <t>Gas Well Deliverability</t>
  </si>
  <si>
    <t>Description</t>
  </si>
  <si>
    <r>
      <rPr>
        <rFont val="Aptos Narrow"/>
        <sz val="11"/>
      </rPr>
      <t>Gas well deliverability analysis comparing Darcy flow (low rate) with non-Darcy flow that includes turbulence effects at high rates. The non-Darcy coefficient D accounts for inertial resistance near the wellbore.</t>
    </r>
    <r>
      <rPr>
        <rFont val="Aptos Narrow"/>
        <sz val="11"/>
      </rPr>
      <t xml:space="preserve">_x000A_</t>
    </r>
    <r>
      <rPr>
        <rFont val="Aptos Narrow"/>
        <b/>
        <sz val="11"/>
      </rPr>
      <t>Parameters: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Pres</t>
    </r>
    <r>
      <rPr>
        <rFont val="Aptos Narrow"/>
        <sz val="11"/>
      </rPr>
      <t>: Reservoir pressure (psia)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k</t>
    </r>
    <r>
      <rPr>
        <rFont val="Aptos Narrow"/>
        <sz val="11"/>
      </rPr>
      <t>: Permeability (md)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h</t>
    </r>
    <r>
      <rPr>
        <rFont val="Aptos Narrow"/>
        <sz val="11"/>
      </rPr>
      <t>: Net pay thickness (ft)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T</t>
    </r>
    <r>
      <rPr>
        <rFont val="Aptos Narrow"/>
        <sz val="11"/>
      </rPr>
      <t>: Temperature (°R)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D</t>
    </r>
    <r>
      <rPr>
        <rFont val="Aptos Narrow"/>
        <sz val="11"/>
      </rPr>
      <t>: Non-Darcy coefficient (1/Mscf/d)</t>
    </r>
  </si>
  <si>
    <t>Category</t>
  </si>
  <si>
    <t>Inflow Performance Relationship</t>
  </si>
  <si>
    <t>Type</t>
  </si>
  <si>
    <t>worksheet</t>
  </si>
  <si>
    <t>Tags</t>
  </si>
  <si>
    <t>IPR, gas, deliverability, non-Darcy, turbulence, backpressure</t>
  </si>
  <si>
    <t>Website</t>
  </si>
  <si>
    <t>petroleumoffice.com</t>
  </si>
  <si>
    <t>Academic Program</t>
  </si>
  <si>
    <t>petroleumoffice.com/academics</t>
  </si>
  <si>
    <t>Gas Well Deliverability Analysis</t>
  </si>
  <si>
    <t>Reservoir Properties</t>
  </si>
  <si>
    <t>Reservoir Pressure</t>
  </si>
  <si>
    <t>psia</t>
  </si>
  <si>
    <t>Permeability</t>
  </si>
  <si>
    <t>md</t>
  </si>
  <si>
    <t>Net Pay</t>
  </si>
  <si>
    <t>ft</t>
  </si>
  <si>
    <t>Temperature</t>
  </si>
  <si>
    <t>°R (160°F)</t>
  </si>
  <si>
    <t>Drainage Radius</t>
  </si>
  <si>
    <t>Wellbore Radius</t>
  </si>
  <si>
    <t>Skin Factor</t>
  </si>
  <si>
    <t>-</t>
  </si>
  <si>
    <t>Gas Viscosity</t>
  </si>
  <si>
    <t>cp</t>
  </si>
  <si>
    <t>Gas Z-factor</t>
  </si>
  <si>
    <t>Gas Specific Gravity</t>
  </si>
  <si>
    <t>Non-Darcy Coefficient</t>
  </si>
  <si>
    <t>D (calculated)</t>
  </si>
  <si>
    <t>1/Mscf/d</t>
  </si>
  <si>
    <t>Deliverability Comparison</t>
  </si>
  <si>
    <t>Pwf (psia)</t>
  </si>
  <si>
    <t>Darcy Rate (Mscf/d)</t>
  </si>
  <si>
    <t>Non-Darcy Rate (Mscf/d)</t>
  </si>
  <si>
    <t>Rate Reduction (%)</t>
  </si>
  <si>
    <t>Summary</t>
  </si>
  <si>
    <t>AOF (Darcy)</t>
  </si>
  <si>
    <t>Mscf/d</t>
  </si>
  <si>
    <t>AOF (Non-Darcy)</t>
  </si>
  <si>
    <t>Turbulence Impact at AOF</t>
  </si>
  <si>
    <t>%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</si>
</sst>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ipr.gas.deliverability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D29"/>
  <sheetViews>
    <sheetView workbookViewId="0"/>
  </sheetViews>
  <sheetFormatPr defaultRowHeight="15"/>
  <sheetData>
    <row r="1">
      <c r="A1" s="0" t="s">
        <v>16</v>
      </c>
    </row>
    <row r="2">
      <c r="A2" s="0" t="s">
        <v>17</v>
      </c>
    </row>
    <row r="3">
      <c r="A3" s="0" t="s">
        <v>18</v>
      </c>
      <c r="B3" s="0">
        <v>3000</v>
      </c>
      <c r="C3" s="0" t="s">
        <v>19</v>
      </c>
    </row>
    <row r="4">
      <c r="A4" s="0" t="s">
        <v>20</v>
      </c>
      <c r="B4" s="0">
        <v>50</v>
      </c>
      <c r="C4" s="0" t="s">
        <v>21</v>
      </c>
    </row>
    <row r="5">
      <c r="A5" s="0" t="s">
        <v>22</v>
      </c>
      <c r="B5" s="0">
        <v>100</v>
      </c>
      <c r="C5" s="0" t="s">
        <v>23</v>
      </c>
    </row>
    <row r="6">
      <c r="A6" s="0" t="s">
        <v>24</v>
      </c>
      <c r="B6" s="0">
        <v>620</v>
      </c>
      <c r="C6" s="0" t="s">
        <v>25</v>
      </c>
    </row>
    <row r="7">
      <c r="A7" s="0" t="s">
        <v>26</v>
      </c>
      <c r="B7" s="0">
        <v>1500</v>
      </c>
      <c r="C7" s="0" t="s">
        <v>23</v>
      </c>
    </row>
    <row r="8">
      <c r="A8" s="0" t="s">
        <v>27</v>
      </c>
      <c r="B8" s="0">
        <v>0.354</v>
      </c>
      <c r="C8" s="0" t="s">
        <v>23</v>
      </c>
    </row>
    <row r="9">
      <c r="A9" s="0" t="s">
        <v>28</v>
      </c>
      <c r="B9" s="0">
        <v>2</v>
      </c>
      <c r="C9" s="0" t="s">
        <v>29</v>
      </c>
    </row>
    <row r="10">
      <c r="A10" s="0" t="s">
        <v>30</v>
      </c>
      <c r="B10" s="0">
        <v>0.02</v>
      </c>
      <c r="C10" s="0" t="s">
        <v>31</v>
      </c>
    </row>
    <row r="11">
      <c r="A11" s="0" t="s">
        <v>32</v>
      </c>
      <c r="B11" s="0">
        <v>0.85</v>
      </c>
      <c r="C11" s="0" t="s">
        <v>29</v>
      </c>
    </row>
    <row r="12">
      <c r="A12" s="0" t="s">
        <v>33</v>
      </c>
      <c r="B12" s="0">
        <v>0.7</v>
      </c>
      <c r="C12" s="0" t="s">
        <v>29</v>
      </c>
    </row>
    <row r="13">
      <c r="A13" s="0" t="s">
        <v>34</v>
      </c>
    </row>
    <row r="14">
      <c r="A14" s="0" t="s">
        <v>35</v>
      </c>
      <c r="B14" s="0">
        <f>PO.IPR.GW.D($B$8,$B$5,$B$5,$B$12,$B$10,$B$4)</f>
        <v>4.0116130208844825E-05</v>
      </c>
      <c r="C14" s="0" t="s">
        <v>36</v>
      </c>
    </row>
    <row r="16">
      <c r="A16" s="0" t="s">
        <v>37</v>
      </c>
    </row>
    <row r="17">
      <c r="A17" s="0" t="s">
        <v>38</v>
      </c>
      <c r="B17" s="0" t="s">
        <v>39</v>
      </c>
      <c r="C17" s="0" t="s">
        <v>40</v>
      </c>
      <c r="D17" s="0" t="s">
        <v>41</v>
      </c>
    </row>
    <row r="18">
      <c r="A18" s="0">
        <v>2800</v>
      </c>
      <c r="B18" s="0">
        <f>PO.IPR.GW.PSS.Rate($B$4,$B$5,$B$3,A18,$B$11,$B$10,$B$7,$B$8,$B$9,$B$6)</f>
        <v>40246.69493785766</v>
      </c>
      <c r="C18" s="0">
        <f>PO.IPR.GW.PSS.Rate.NonDarcy($B$4,$B$5,$B$3,A18,$B$11,$B$10,$B$7,$B$8,$B$9,$B$6,$B$14)</f>
        <v>35099.47155368218</v>
      </c>
      <c r="D18" s="0">
        <f>1-C18/B18</f>
        <v>0.1278918279407284</v>
      </c>
    </row>
    <row r="19">
      <c r="A19" s="0">
        <v>2500</v>
      </c>
      <c r="B19" s="0">
        <f>PO.IPR.GW.PSS.Rate($B$4,$B$5,$B$3,A19,$B$11,$B$10,$B$7,$B$8,$B$9,$B$6)</f>
        <v>95412.4233440591</v>
      </c>
      <c r="C19" s="0">
        <f>PO.IPR.GW.PSS.Rate.NonDarcy($B$4,$B$5,$B$3,A19,$B$11,$B$10,$B$7,$B$8,$B$9,$B$6,$B$14)</f>
        <v>73091.7088641813</v>
      </c>
      <c r="D19" s="0">
        <f>1-C19/B19</f>
        <v>0.23393928901049776</v>
      </c>
    </row>
    <row r="20">
      <c r="A20" s="0">
        <v>2000</v>
      </c>
      <c r="B20" s="0">
        <f>PO.IPR.GW.PSS.Rate($B$4,$B$5,$B$3,A20,$B$11,$B$10,$B$7,$B$8,$B$9,$B$6)</f>
        <v>173477.13335283473</v>
      </c>
      <c r="C20" s="0">
        <f>PO.IPR.GW.PSS.Rate.NonDarcy($B$4,$B$5,$B$3,A20,$B$11,$B$10,$B$7,$B$8,$B$9,$B$6,$B$14)</f>
        <v>116637.69898412247</v>
      </c>
      <c r="D20" s="0">
        <f>1-C20/B20</f>
        <v>0.32764799181403736</v>
      </c>
    </row>
    <row r="21">
      <c r="A21" s="0">
        <v>1500</v>
      </c>
      <c r="B21" s="0">
        <f>PO.IPR.GW.PSS.Rate($B$4,$B$5,$B$3,A21,$B$11,$B$10,$B$7,$B$8,$B$9,$B$6)</f>
        <v>234194.1300263269</v>
      </c>
      <c r="C21" s="0">
        <f>PO.IPR.GW.PSS.Rate.NonDarcy($B$4,$B$5,$B$3,A21,$B$11,$B$10,$B$7,$B$8,$B$9,$B$6,$B$14)</f>
        <v>145610.15273387995</v>
      </c>
      <c r="D21" s="0">
        <f>1-C21/B21</f>
        <v>0.37825020329283565</v>
      </c>
    </row>
    <row r="22">
      <c r="A22" s="0">
        <v>1000</v>
      </c>
      <c r="B22" s="0">
        <f>PO.IPR.GW.PSS.Rate($B$4,$B$5,$B$3,A22,$B$11,$B$10,$B$7,$B$8,$B$9,$B$6)</f>
        <v>277563.41336453555</v>
      </c>
      <c r="C22" s="0">
        <f>PO.IPR.GW.PSS.Rate.NonDarcy($B$4,$B$5,$B$3,A22,$B$11,$B$10,$B$7,$B$8,$B$9,$B$6,$B$14)</f>
        <v>164502.02023774092</v>
      </c>
      <c r="D22" s="0">
        <f>1-C22/B22</f>
        <v>0.40733536079665666</v>
      </c>
    </row>
    <row r="23">
      <c r="A23" s="0">
        <v>500</v>
      </c>
      <c r="B23" s="0">
        <f>PO.IPR.GW.PSS.Rate($B$4,$B$5,$B$3,A23,$B$11,$B$10,$B$7,$B$8,$B$9,$B$6)</f>
        <v>303584.9833674608</v>
      </c>
      <c r="C23" s="0">
        <f>PO.IPR.GW.PSS.Rate.NonDarcy($B$4,$B$5,$B$3,A23,$B$11,$B$10,$B$7,$B$8,$B$9,$B$6,$B$14)</f>
        <v>175256.85158725348</v>
      </c>
      <c r="D23" s="0">
        <f>1-C23/B23</f>
        <v>0.4227090890885018</v>
      </c>
    </row>
    <row r="24">
      <c r="A24" s="0">
        <v>0</v>
      </c>
      <c r="B24" s="0">
        <f>PO.IPR.GW.PSS.Rate($B$4,$B$5,$B$3,A24,$B$11,$B$10,$B$7,$B$8,$B$9,$B$6)</f>
        <v>312258.8400351025</v>
      </c>
      <c r="C24" s="0">
        <f>PO.IPR.GW.PSS.Rate.NonDarcy($B$4,$B$5,$B$3,A24,$B$11,$B$10,$B$7,$B$8,$B$9,$B$6,$B$14)</f>
        <v>178755.6780130401</v>
      </c>
      <c r="D24" s="0">
        <f>1-C24/B24</f>
        <v>0.42754005621443636</v>
      </c>
    </row>
    <row r="26">
      <c r="A26" s="0" t="s">
        <v>42</v>
      </c>
    </row>
    <row r="27">
      <c r="A27" s="0" t="s">
        <v>43</v>
      </c>
      <c r="B27" s="0">
        <f>B24</f>
        <v>312258.8400351025</v>
      </c>
      <c r="C27" s="0" t="s">
        <v>44</v>
      </c>
    </row>
    <row r="28">
      <c r="A28" s="0" t="s">
        <v>45</v>
      </c>
      <c r="B28" s="0">
        <f>C24</f>
        <v>178755.6780130401</v>
      </c>
      <c r="C28" s="0" t="s">
        <v>44</v>
      </c>
    </row>
    <row r="29">
      <c r="A29" s="0" t="s">
        <v>46</v>
      </c>
      <c r="B29" s="0">
        <f>D24*100</f>
        <v>42.75400562144364</v>
      </c>
      <c r="C29" s="0" t="s">
        <v>47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 Well Deliverability</dc:title>
  <dc:subject>Gas well deliverability analysis comparing Darcy flow (low rate) with non-Darcy flow that includes turbulence effects at high rates. The non-Darcy coefficient D accounts for inertial resistance near the wellbore.</dc:subject>
  <cp:category>Inflow Performance Relationship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