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E" comment="Young's modulus, psi">Blueprint!$B$6</definedName>
    <definedName name="h_f" comment="Fracture height, ft">Blueprint!$B$5</definedName>
    <definedName name="K" comment="Reservoir permeability, mD">Blueprint!$B$9</definedName>
    <definedName name="Kf" comment="Fracture permeability, mD">Blueprint!$B$10</definedName>
    <definedName name="nu" comment="Poisson's ratio">Blueprint!$B$7</definedName>
    <definedName name="Q_inj" comment="Injection rate per wing, bbl/min">Blueprint!$B$3</definedName>
    <definedName name="Rw" comment="Wellbore radius, ft">Blueprint!$B$11</definedName>
    <definedName name="Ul" comment="Frac fluid viscosity, cP">Blueprint!$B$4</definedName>
    <definedName name="Xf" comment="Fracture half-length, ft">Blueprint!$B$8</definedName>
  </definedNames>
  <calcPr fullCalcOnLoad="1" fullPrecision="1"/>
</workbook>
</file>

<file path=xl/sharedStrings.xml><?xml version="1.0" encoding="utf-8"?>
<sst xmlns="http://schemas.openxmlformats.org/spreadsheetml/2006/main" count="48" uniqueCount="48">
  <si>
    <t>Id</t>
  </si>
  <si>
    <t>po.frac.design.screening</t>
  </si>
  <si>
    <t>Name</t>
  </si>
  <si>
    <t>Fracture Design Screening</t>
  </si>
  <si>
    <t>Description</t>
  </si>
  <si>
    <r>
      <rPr>
        <rFont val="Aptos Narrow"/>
        <sz val="11"/>
      </rPr>
      <t>Screen a hydraulic fracture design using PKN geometry to predict fracture dimensions, then evaluate production improvement via equivalent skin and dimensionless conductivity (CfD). Answers the question: "Is this well a good fracture candidate, and what production uplift can I expect?"</t>
    </r>
    <r>
      <rPr>
        <rFont val="Aptos Narrow"/>
        <sz val="11"/>
      </rPr>
      <t xml:space="preserve">_x000A_</t>
    </r>
    <r>
      <rPr>
        <rFont val="Aptos Narrow"/>
        <b/>
        <sz val="11"/>
      </rPr>
      <t>Decision criteria:</t>
    </r>
    <r>
      <rPr>
        <rFont val="Aptos Narrow"/>
        <sz val="11"/>
      </rPr>
      <t xml:space="preserve"> CfD &gt; 10 = effectively infinite conductivity (fracture not limiting). CfD &lt; 1 = fracture conductivity is limiting, consider wider proppant pack.</t>
    </r>
  </si>
  <si>
    <t>Category</t>
  </si>
  <si>
    <t>Hydraulic Fracturing</t>
  </si>
  <si>
    <t>Type</t>
  </si>
  <si>
    <t>worksheet</t>
  </si>
  <si>
    <t>Tags</t>
  </si>
  <si>
    <t>Frac, PKN, design, screening, CfD, equivalent-skin, PI-improvement, hydraulic-fracture</t>
  </si>
  <si>
    <t>Workflow</t>
  </si>
  <si>
    <t xml:space="preserve">- **Inputs**: Rock mechanics (E, ν, G), fluid/proppant (μ, Kf), well/reservoir (k, h, rw, Xf)
- **Step 1**: Compute PKN fracture width and net pressure
- **Step 2**: Calculate fracture volume and average width
- **Step 3**: Evaluate CfD and equivalent skin factor
- **Output**: Fracture geometry, conductivity, and production improvement estimate</t>
  </si>
  <si>
    <t>Website</t>
  </si>
  <si>
    <t>petroleumoffice.com</t>
  </si>
  <si>
    <t>Academic Program</t>
  </si>
  <si>
    <t>petroleumoffice.com/academics</t>
  </si>
  <si>
    <t>Design Inputs</t>
  </si>
  <si>
    <t>Injection Rate (per wing)</t>
  </si>
  <si>
    <t>bbl/min</t>
  </si>
  <si>
    <t>Fluid Viscosity</t>
  </si>
  <si>
    <t>cP</t>
  </si>
  <si>
    <t>Fracture Height</t>
  </si>
  <si>
    <t>ft</t>
  </si>
  <si>
    <t>Young's Modulus</t>
  </si>
  <si>
    <t>psi</t>
  </si>
  <si>
    <t>Poisson's Ratio</t>
  </si>
  <si>
    <t>dimensionless</t>
  </si>
  <si>
    <t>Fracture Half-Length</t>
  </si>
  <si>
    <t>Reservoir Permeability</t>
  </si>
  <si>
    <t>mD</t>
  </si>
  <si>
    <t>Fracture Permeability</t>
  </si>
  <si>
    <t>Wellbore Radius</t>
  </si>
  <si>
    <t>PKN Geometry</t>
  </si>
  <si>
    <t>Max Width at Wellbore</t>
  </si>
  <si>
    <t>inches</t>
  </si>
  <si>
    <t>Average Width</t>
  </si>
  <si>
    <t>Fracture Volume (1 wing)</t>
  </si>
  <si>
    <t>bbl</t>
  </si>
  <si>
    <t>Net Pressure</t>
  </si>
  <si>
    <t>Production Improvement</t>
  </si>
  <si>
    <t>CfD</t>
  </si>
  <si>
    <t>Equivalent Skin</t>
  </si>
  <si>
    <t>Sensitivity to Half-Length</t>
  </si>
  <si>
    <t>Xf (ft)</t>
  </si>
  <si>
    <t>Width (in)</t>
  </si>
  <si>
    <t>Seq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</si>
</sst>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rac.design.screen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9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15</v>
      </c>
      <c r="C3" s="0" t="s">
        <v>20</v>
      </c>
    </row>
    <row r="4">
      <c r="A4" s="0" t="s">
        <v>21</v>
      </c>
      <c r="B4" s="0">
        <v>100</v>
      </c>
      <c r="C4" s="0" t="s">
        <v>22</v>
      </c>
    </row>
    <row r="5">
      <c r="A5" s="0" t="s">
        <v>23</v>
      </c>
      <c r="B5" s="0">
        <v>50</v>
      </c>
      <c r="C5" s="0" t="s">
        <v>24</v>
      </c>
    </row>
    <row r="6">
      <c r="A6" s="0" t="s">
        <v>25</v>
      </c>
      <c r="B6" s="0">
        <v>4000000</v>
      </c>
      <c r="C6" s="0" t="s">
        <v>26</v>
      </c>
    </row>
    <row r="7">
      <c r="A7" s="0" t="s">
        <v>27</v>
      </c>
      <c r="B7" s="0">
        <v>0.25</v>
      </c>
      <c r="C7" s="0" t="s">
        <v>28</v>
      </c>
    </row>
    <row r="8">
      <c r="A8" s="0" t="s">
        <v>29</v>
      </c>
      <c r="B8" s="0">
        <v>500</v>
      </c>
      <c r="C8" s="0" t="s">
        <v>24</v>
      </c>
    </row>
    <row r="9">
      <c r="A9" s="0" t="s">
        <v>30</v>
      </c>
      <c r="B9" s="0">
        <v>1</v>
      </c>
      <c r="C9" s="0" t="s">
        <v>31</v>
      </c>
    </row>
    <row r="10">
      <c r="A10" s="0" t="s">
        <v>32</v>
      </c>
      <c r="B10" s="0">
        <v>50000</v>
      </c>
      <c r="C10" s="0" t="s">
        <v>31</v>
      </c>
    </row>
    <row r="11">
      <c r="A11" s="0" t="s">
        <v>33</v>
      </c>
      <c r="B11" s="0">
        <v>0.354</v>
      </c>
      <c r="C11" s="0" t="s">
        <v>24</v>
      </c>
    </row>
    <row r="13">
      <c r="A13" s="0" t="s">
        <v>34</v>
      </c>
    </row>
    <row r="14">
      <c r="A14" s="0" t="s">
        <v>35</v>
      </c>
      <c r="B14" s="0">
        <f>PO.FRAC.PKN.Width($B$3,$B$4,$B$8,$B$6)</f>
        <v>0.25005406246097356</v>
      </c>
      <c r="C14" s="0" t="s">
        <v>36</v>
      </c>
    </row>
    <row r="15">
      <c r="A15" s="0" t="s">
        <v>37</v>
      </c>
      <c r="B15" s="0">
        <f>PO.FRAC.PKN.Wavg(B14)</f>
        <v>0.19639200140691945</v>
      </c>
      <c r="C15" s="0" t="s">
        <v>36</v>
      </c>
    </row>
    <row r="16">
      <c r="A16" s="0" t="s">
        <v>38</v>
      </c>
      <c r="B16" s="0">
        <f>PO.FRAC.PKN.Volume(B14,$B$5,$B$8)</f>
        <v>48.58167431708785</v>
      </c>
      <c r="C16" s="0" t="s">
        <v>39</v>
      </c>
    </row>
    <row r="17">
      <c r="A17" s="0" t="s">
        <v>40</v>
      </c>
      <c r="B17" s="0">
        <f>PO.FRAC.PKN.Pnet(B14,$B$5,$B$6,$B$7)</f>
        <v>889.0811109723504</v>
      </c>
      <c r="C17" s="0" t="s">
        <v>26</v>
      </c>
    </row>
    <row r="19">
      <c r="A19" s="0" t="s">
        <v>41</v>
      </c>
    </row>
    <row r="20">
      <c r="A20" s="0" t="s">
        <v>42</v>
      </c>
      <c r="B20" s="0">
        <f>PO.FRAC.Well.Cfd($B$10,B15/12,$B$9,$B$8)</f>
        <v>1.6366000117243287</v>
      </c>
      <c r="C20" s="0" t="s">
        <v>28</v>
      </c>
    </row>
    <row r="21">
      <c r="A21" s="0" t="s">
        <v>43</v>
      </c>
      <c r="B21" s="0">
        <f>PO.FRAC.Well.SkinEq($B$8,B15/12,$B$10,$B$9,$B$11)</f>
        <v>-5.887080711466521</v>
      </c>
      <c r="C21" s="0" t="s">
        <v>28</v>
      </c>
    </row>
    <row r="23">
      <c r="A23" s="0" t="s">
        <v>44</v>
      </c>
    </row>
    <row r="24">
      <c r="A24" s="0" t="s">
        <v>45</v>
      </c>
      <c r="B24" s="0" t="s">
        <v>46</v>
      </c>
      <c r="C24" s="0" t="s">
        <v>42</v>
      </c>
      <c r="D24" s="0" t="s">
        <v>47</v>
      </c>
    </row>
    <row r="25">
      <c r="A25" s="0">
        <v>200</v>
      </c>
      <c r="B25" s="0">
        <f>PO.FRAC.PKN.Width($B$3,$B$4,A25,$B$6)</f>
        <v>0.19886067648450007</v>
      </c>
      <c r="C25" s="0">
        <f>PO.FRAC.Well.Cfd($B$10,PO.FRAC.PKN.Wavg(B25)/12,$B$9,A25)</f>
        <v>3.2538502100604263</v>
      </c>
      <c r="D25" s="0">
        <f>PO.FRAC.Well.SkinEq(A25,PO.FRAC.PKN.Wavg(B25)/12,$B$10,$B$9,$B$11)</f>
        <v>-5.249730051519791</v>
      </c>
    </row>
    <row r="26">
      <c r="A26" s="0">
        <v>300</v>
      </c>
      <c r="B26" s="0">
        <f>PO.FRAC.PKN.Width($B$3,$B$4,A26,$B$6)</f>
        <v>0.22007551520477112</v>
      </c>
      <c r="C26" s="0">
        <f>PO.FRAC.Well.Cfd($B$10,PO.FRAC.PKN.Wavg(B26)/12,$B$9,A26)</f>
        <v>2.4006514645913115</v>
      </c>
      <c r="D26" s="0">
        <f>PO.FRAC.Well.SkinEq(A26,PO.FRAC.PKN.Wavg(B26)/12,$B$10,$B$9,$B$11)</f>
        <v>-5.545703092856843</v>
      </c>
    </row>
    <row r="27">
      <c r="A27" s="0">
        <v>500</v>
      </c>
      <c r="B27" s="0">
        <f>PO.FRAC.PKN.Width($B$3,$B$4,A27,$B$6)</f>
        <v>0.25005406246097356</v>
      </c>
      <c r="C27" s="0">
        <f>PO.FRAC.Well.Cfd($B$10,PO.FRAC.PKN.Wavg(B27)/12,$B$9,A27)</f>
        <v>1.6366000117243287</v>
      </c>
      <c r="D27" s="0">
        <f>PO.FRAC.Well.SkinEq(A27,PO.FRAC.PKN.Wavg(B27)/12,$B$10,$B$9,$B$11)</f>
        <v>-5.887080711466521</v>
      </c>
    </row>
    <row r="28">
      <c r="A28" s="0">
        <v>750</v>
      </c>
      <c r="B28" s="0">
        <f>PO.FRAC.PKN.Width($B$3,$B$4,A28,$B$6)</f>
        <v>0.2767303098731744</v>
      </c>
      <c r="C28" s="0">
        <f>PO.FRAC.Well.Cfd($B$10,PO.FRAC.PKN.Wavg(B28)/12,$B$9,A28)</f>
        <v>1.207463761837766</v>
      </c>
      <c r="D28" s="0">
        <f>PO.FRAC.Well.SkinEq(A28,PO.FRAC.PKN.Wavg(B28)/12,$B$10,$B$9,$B$11)</f>
        <v>-6.132081622645162</v>
      </c>
    </row>
    <row r="29">
      <c r="A29" s="0">
        <v>1000</v>
      </c>
      <c r="B29" s="0">
        <f>PO.FRAC.PKN.Width($B$3,$B$4,A29,$B$6)</f>
        <v>0.2973660702139246</v>
      </c>
      <c r="C29" s="0">
        <f>PO.FRAC.Well.Cfd($B$10,PO.FRAC.PKN.Wavg(B29)/12,$B$9,A29)</f>
        <v>0.9731281891780542</v>
      </c>
      <c r="D29" s="0">
        <f>PO.FRAC.Well.SkinEq(A29,PO.FRAC.PKN.Wavg(B29)/12,$B$10,$B$9,$B$11)</f>
        <v>-6.292119031482182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Fracture Design Screening</dc:title>
  <dc:subject>Screen a hydraulic fracture design using PKN geometry to predict fracture dimensions, then evaluate production improvement via equivalent skin and dimensionless conductivity (CfD). Answers the question: "Is this well a good fracture candidate, and what production uplift can I expect?"</dc:subject>
  <cp:category>Hydraulic Fracturing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