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<sst xmlns="http://schemas.openxmlformats.org/spreadsheetml/2006/main" count="52" uniqueCount="52">
  <si>
    <t>Id</t>
  </si>
  <si>
    <t>po.fa.integrated.assessment</t>
  </si>
  <si>
    <t>Name</t>
  </si>
  <si>
    <t>Integrated Flow Assurance Assessment</t>
  </si>
  <si>
    <t>Description</t>
  </si>
  <si>
    <r>
      <rPr>
        <rFont val="Aptos Narrow"/>
        <sz val="11"/>
      </rPr>
      <t>Integrated flow assurance assessment combining hydrate, corrosion, and erosion risk evaluation. Provides a comprehensive view of flow assurance challenges for production systems.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Hydrate: Formation temperature, operating temperature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Corrosion: Pressure, CO2 content, temperature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Erosion: Fluid densities, flow rates, pipe diameter</t>
    </r>
  </si>
  <si>
    <t>Category</t>
  </si>
  <si>
    <t>Flow Assurance</t>
  </si>
  <si>
    <t>Type</t>
  </si>
  <si>
    <t>worksheet</t>
  </si>
  <si>
    <t>Tags</t>
  </si>
  <si>
    <t>flow-assurance, hydrate, corrosion, erosion, risk, integrated</t>
  </si>
  <si>
    <t>Website</t>
  </si>
  <si>
    <t>petroleumoffice.com</t>
  </si>
  <si>
    <t>Academic Program</t>
  </si>
  <si>
    <t>petroleumoffice.com/academics</t>
  </si>
  <si>
    <t>Integrated FA Assessment</t>
  </si>
  <si>
    <t>System Parameters</t>
  </si>
  <si>
    <t>Pressure</t>
  </si>
  <si>
    <t>psia</t>
  </si>
  <si>
    <t>Temperature</t>
  </si>
  <si>
    <t>°F</t>
  </si>
  <si>
    <t>CO2 Content</t>
  </si>
  <si>
    <t>mol frac</t>
  </si>
  <si>
    <t>Hydrate Formation Temp</t>
  </si>
  <si>
    <t>Gas Density</t>
  </si>
  <si>
    <t>lb/ft³</t>
  </si>
  <si>
    <t>Liquid Density</t>
  </si>
  <si>
    <t>Gas Void Fraction</t>
  </si>
  <si>
    <t>fraction</t>
  </si>
  <si>
    <t>Gas Rate</t>
  </si>
  <si>
    <t>ft³/s</t>
  </si>
  <si>
    <t>Liquid Rate</t>
  </si>
  <si>
    <t>Pipe ID</t>
  </si>
  <si>
    <t>in</t>
  </si>
  <si>
    <t>Hydrate Risk</t>
  </si>
  <si>
    <t>Subcooling</t>
  </si>
  <si>
    <t>Hydrate Status</t>
  </si>
  <si>
    <t>Methanol Required</t>
  </si>
  <si>
    <t>wt%</t>
  </si>
  <si>
    <t>Corrosion Risk</t>
  </si>
  <si>
    <t>CO2 Partial Pressure</t>
  </si>
  <si>
    <t>psi</t>
  </si>
  <si>
    <t>Corrosion Rate</t>
  </si>
  <si>
    <t>mm/yr</t>
  </si>
  <si>
    <t>Corrosion Severity</t>
  </si>
  <si>
    <t>Erosion Risk</t>
  </si>
  <si>
    <t>Mixture Density</t>
  </si>
  <si>
    <t>Erosional Velocity</t>
  </si>
  <si>
    <t>ft/s</t>
  </si>
  <si>
    <t>Actual Velocity</t>
  </si>
  <si>
    <t>Erosion Ratio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</si>
</sst>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a.integrated.assessmen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0"/>
  <sheetViews>
    <sheetView workbookViewId="0"/>
  </sheetViews>
  <sheetFormatPr defaultRowHeight="15"/>
  <sheetData>
    <row r="1">
      <c r="A1" s="0" t="s">
        <v>16</v>
      </c>
    </row>
    <row r="3">
      <c r="A3" s="0" t="s">
        <v>17</v>
      </c>
    </row>
    <row r="4">
      <c r="A4" s="0" t="s">
        <v>18</v>
      </c>
      <c r="B4" s="0">
        <v>2000</v>
      </c>
      <c r="C4" s="0" t="s">
        <v>19</v>
      </c>
    </row>
    <row r="5">
      <c r="A5" s="0" t="s">
        <v>20</v>
      </c>
      <c r="B5" s="0">
        <v>120</v>
      </c>
      <c r="C5" s="0" t="s">
        <v>21</v>
      </c>
    </row>
    <row r="6">
      <c r="A6" s="0" t="s">
        <v>22</v>
      </c>
      <c r="B6" s="0">
        <v>0.03</v>
      </c>
      <c r="C6" s="0" t="s">
        <v>23</v>
      </c>
    </row>
    <row r="7">
      <c r="A7" s="0" t="s">
        <v>24</v>
      </c>
      <c r="B7" s="0">
        <v>68</v>
      </c>
      <c r="C7" s="0" t="s">
        <v>21</v>
      </c>
    </row>
    <row r="8">
      <c r="A8" s="0" t="s">
        <v>25</v>
      </c>
      <c r="B8" s="0">
        <v>4.2</v>
      </c>
      <c r="C8" s="0" t="s">
        <v>26</v>
      </c>
    </row>
    <row r="9">
      <c r="A9" s="0" t="s">
        <v>27</v>
      </c>
      <c r="B9" s="0">
        <v>52</v>
      </c>
      <c r="C9" s="0" t="s">
        <v>26</v>
      </c>
    </row>
    <row r="10">
      <c r="A10" s="0" t="s">
        <v>28</v>
      </c>
      <c r="B10" s="0">
        <v>0.8</v>
      </c>
      <c r="C10" s="0" t="s">
        <v>29</v>
      </c>
    </row>
    <row r="11">
      <c r="A11" s="0" t="s">
        <v>30</v>
      </c>
      <c r="B11" s="0">
        <v>3</v>
      </c>
      <c r="C11" s="0" t="s">
        <v>31</v>
      </c>
    </row>
    <row r="12">
      <c r="A12" s="0" t="s">
        <v>32</v>
      </c>
      <c r="B12" s="0">
        <v>0.2</v>
      </c>
      <c r="C12" s="0" t="s">
        <v>31</v>
      </c>
    </row>
    <row r="13">
      <c r="A13" s="0" t="s">
        <v>33</v>
      </c>
      <c r="B13" s="0">
        <v>6</v>
      </c>
      <c r="C13" s="0" t="s">
        <v>34</v>
      </c>
    </row>
    <row r="15">
      <c r="A15" s="0" t="s">
        <v>35</v>
      </c>
    </row>
    <row r="16">
      <c r="A16" s="0" t="s">
        <v>36</v>
      </c>
      <c r="B16" s="0">
        <f>PO.FA.Hydrate.dTsub($B$7,$B$5)</f>
        <v>-52</v>
      </c>
      <c r="C16" s="0" t="s">
        <v>21</v>
      </c>
    </row>
    <row r="17">
      <c r="A17" s="0" t="s">
        <v>37</v>
      </c>
      <c r="B17" s="0" t="str">
        <f>IF($B$16&gt;0,"AT RISK","SAFE")</f>
        <v>SAFE</v>
      </c>
    </row>
    <row r="18">
      <c r="A18" s="0" t="s">
        <v>38</v>
      </c>
      <c r="B18" s="0">
        <f>IF($B$16&gt;0,PO.FA.Hydrate.Conc.MeOH($B$16),0)</f>
        <v>0</v>
      </c>
      <c r="C18" s="0" t="s">
        <v>39</v>
      </c>
    </row>
    <row r="20">
      <c r="A20" s="0" t="s">
        <v>40</v>
      </c>
    </row>
    <row r="21">
      <c r="A21" s="0" t="s">
        <v>41</v>
      </c>
      <c r="B21" s="0">
        <f>PO.FA.Corrosion.Pp.CO2($B$4,$B$6)</f>
        <v>60</v>
      </c>
      <c r="C21" s="0" t="s">
        <v>42</v>
      </c>
    </row>
    <row r="22">
      <c r="A22" s="0" t="s">
        <v>43</v>
      </c>
      <c r="B22" s="0">
        <f>PO.FA.Corrosion.CR.CO2($B$5,$B$21)</f>
        <v>8.00296317132902</v>
      </c>
      <c r="C22" s="0" t="s">
        <v>44</v>
      </c>
    </row>
    <row r="23">
      <c r="A23" s="0" t="s">
        <v>45</v>
      </c>
      <c r="B23" s="0" t="str">
        <f>PO.FA.Corrosion.Severity($B$22)</f>
        <v>Severe</v>
      </c>
    </row>
    <row r="25">
      <c r="A25" s="0" t="s">
        <v>46</v>
      </c>
    </row>
    <row r="26">
      <c r="A26" s="0" t="s">
        <v>47</v>
      </c>
      <c r="B26" s="0">
        <f>PO.FA.Erosion.RhoMix($B$8,$B$9,$B$10)</f>
        <v>42.44</v>
      </c>
      <c r="C26" s="0" t="s">
        <v>26</v>
      </c>
    </row>
    <row r="27">
      <c r="A27" s="0" t="s">
        <v>48</v>
      </c>
      <c r="B27" s="0">
        <f>PO.FA.Erosion.Ve($B$26,100)</f>
        <v>15.350138996137918</v>
      </c>
      <c r="C27" s="0" t="s">
        <v>49</v>
      </c>
    </row>
    <row r="28">
      <c r="A28" s="0" t="s">
        <v>50</v>
      </c>
      <c r="B28" s="0">
        <f>PO.FA.Erosion.Vmix($B$11,$B$12,$B$13)</f>
        <v>16.297466172610083</v>
      </c>
      <c r="C28" s="0" t="s">
        <v>49</v>
      </c>
    </row>
    <row r="29">
      <c r="A29" s="0" t="s">
        <v>51</v>
      </c>
      <c r="B29" s="0">
        <f>PO.FA.Erosion.Ratio($B$28,$B$27)</f>
        <v>1.0617145666700811</v>
      </c>
    </row>
    <row r="30">
      <c r="A30" s="0" t="s">
        <v>46</v>
      </c>
      <c r="B30" s="0" t="str">
        <f>PO.FA.Erosion.Risk($B$29)</f>
        <v>High Risk - Redesign Required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Integrated Flow Assurance Assessment</dc:title>
  <dc:subject>Integrated flow assurance assessment combining hydrate, corrosion, and erosion risk evaluation. Provides a comprehensive view of flow assurance challenges for production systems.</dc:subject>
  <cp:category>Flow Assurance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