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<sst xmlns="http://schemas.openxmlformats.org/spreadsheetml/2006/main" count="51" uniqueCount="51">
  <si>
    <t>Id</t>
  </si>
  <si>
    <t>po.esp.pump.sizing</t>
  </si>
  <si>
    <t>Name</t>
  </si>
  <si>
    <t>ESP Pump Sizing and Selection</t>
  </si>
  <si>
    <t>Description</t>
  </si>
  <si>
    <r>
      <rPr>
        <rFont val="Aptos Narrow"/>
        <sz val="11"/>
      </rPr>
      <t>Calculate ESP pump sizing requirements including hydraulic horsepower, brake horsepower, number of stages, and discharge pressure.</t>
    </r>
    <r>
      <rPr>
        <rFont val="Aptos Narrow"/>
        <sz val="11"/>
      </rPr>
      <t xml:space="preserve">_x000A_</t>
    </r>
    <r>
      <rPr>
        <rFont val="Aptos Narrow"/>
        <b/>
        <sz val="11"/>
      </rPr>
      <t>Design Steps: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Calculate hydraulic horsepower from flow rate and TDH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Determine brake horsepower based on pump efficiency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Calculate required number of stages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Verify discharge pressure</t>
    </r>
  </si>
  <si>
    <t>Category</t>
  </si>
  <si>
    <t>Electric Submersible Pump</t>
  </si>
  <si>
    <t>Type</t>
  </si>
  <si>
    <t>worksheet</t>
  </si>
  <si>
    <t>Tags</t>
  </si>
  <si>
    <t>ESP, pump, sizing, stage, hydraulic-horsepower</t>
  </si>
  <si>
    <t>Website</t>
  </si>
  <si>
    <t>petroleumoffice.com</t>
  </si>
  <si>
    <t>Academic Program</t>
  </si>
  <si>
    <t>petroleumoffice.com/academics</t>
  </si>
  <si>
    <t>ESP Pump Sizing</t>
  </si>
  <si>
    <t>Well Data</t>
  </si>
  <si>
    <t>Flow Rate</t>
  </si>
  <si>
    <t>BPD</t>
  </si>
  <si>
    <t>Total Dynamic Head (TDH)</t>
  </si>
  <si>
    <t>ft</t>
  </si>
  <si>
    <t>Specific Gravity</t>
  </si>
  <si>
    <t>-</t>
  </si>
  <si>
    <t>Pump Catalog Data</t>
  </si>
  <si>
    <t>Head per Stage</t>
  </si>
  <si>
    <t>ft/stage</t>
  </si>
  <si>
    <t>Power per Stage</t>
  </si>
  <si>
    <t>HP/stage</t>
  </si>
  <si>
    <t>Pump Efficiency</t>
  </si>
  <si>
    <t>fraction</t>
  </si>
  <si>
    <t>Hydraulic Calculations</t>
  </si>
  <si>
    <t>Hydraulic HP</t>
  </si>
  <si>
    <t>HP</t>
  </si>
  <si>
    <t>Brake HP</t>
  </si>
  <si>
    <t>Stage Calculations</t>
  </si>
  <si>
    <t>Stages Required (exact)</t>
  </si>
  <si>
    <t>stages</t>
  </si>
  <si>
    <t>Stages Required (rounded)</t>
  </si>
  <si>
    <t>Actual Total Head</t>
  </si>
  <si>
    <t>Total Power Required</t>
  </si>
  <si>
    <t>Efficiency Check</t>
  </si>
  <si>
    <t>Calculated Efficiency</t>
  </si>
  <si>
    <t>Efficiency (%)</t>
  </si>
  <si>
    <t>%</t>
  </si>
  <si>
    <t>Pressure Calculations</t>
  </si>
  <si>
    <t>Intake Pressure</t>
  </si>
  <si>
    <t>psia</t>
  </si>
  <si>
    <t>Discharge Pressure</t>
  </si>
  <si>
    <t>Pressure Boost</t>
  </si>
  <si>
    <t>psi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</si>
</sst>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esp.pump.siz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9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1500</v>
      </c>
      <c r="C3" s="0" t="s">
        <v>19</v>
      </c>
    </row>
    <row r="4">
      <c r="A4" s="0" t="s">
        <v>20</v>
      </c>
      <c r="B4" s="0">
        <v>6500</v>
      </c>
      <c r="C4" s="0" t="s">
        <v>21</v>
      </c>
    </row>
    <row r="5">
      <c r="A5" s="0" t="s">
        <v>22</v>
      </c>
      <c r="B5" s="0">
        <v>0.92</v>
      </c>
      <c r="C5" s="0" t="s">
        <v>23</v>
      </c>
    </row>
    <row r="7">
      <c r="A7" s="0" t="s">
        <v>24</v>
      </c>
    </row>
    <row r="8">
      <c r="A8" s="0" t="s">
        <v>25</v>
      </c>
      <c r="B8" s="0">
        <v>28</v>
      </c>
      <c r="C8" s="0" t="s">
        <v>26</v>
      </c>
    </row>
    <row r="9">
      <c r="A9" s="0" t="s">
        <v>27</v>
      </c>
      <c r="B9" s="0">
        <v>0.45</v>
      </c>
      <c r="C9" s="0" t="s">
        <v>28</v>
      </c>
    </row>
    <row r="10">
      <c r="A10" s="0" t="s">
        <v>29</v>
      </c>
      <c r="B10" s="0">
        <v>0.62</v>
      </c>
      <c r="C10" s="0" t="s">
        <v>30</v>
      </c>
    </row>
    <row r="12">
      <c r="A12" s="0" t="s">
        <v>31</v>
      </c>
    </row>
    <row r="13">
      <c r="A13" s="0" t="s">
        <v>32</v>
      </c>
      <c r="B13" s="0">
        <f>PO.ESP.HydraulicHP($B$3,$B$4,$B$5)</f>
        <v>65.8039526387605</v>
      </c>
      <c r="C13" s="0" t="s">
        <v>33</v>
      </c>
    </row>
    <row r="14">
      <c r="A14" s="0" t="s">
        <v>34</v>
      </c>
      <c r="B14" s="0">
        <f>PO.ESP.BrakeHP($B$13,$B$10)</f>
        <v>106.13540748187178</v>
      </c>
      <c r="C14" s="0" t="s">
        <v>33</v>
      </c>
    </row>
    <row r="16">
      <c r="A16" s="0" t="s">
        <v>35</v>
      </c>
    </row>
    <row r="17">
      <c r="A17" s="0" t="s">
        <v>36</v>
      </c>
      <c r="B17" s="0">
        <f>PO.ESP.Stages.Actual($B$4,$B$8)</f>
        <v>232.14285714285714</v>
      </c>
      <c r="C17" s="0" t="s">
        <v>37</v>
      </c>
    </row>
    <row r="18">
      <c r="A18" s="0" t="s">
        <v>38</v>
      </c>
      <c r="B18" s="0">
        <f>PO.ESP.Stages($B$4,$B$8)</f>
        <v>233</v>
      </c>
      <c r="C18" s="0" t="s">
        <v>37</v>
      </c>
    </row>
    <row r="19">
      <c r="A19" s="0" t="s">
        <v>39</v>
      </c>
      <c r="B19" s="0">
        <f>PO.ESP.Pump.TotalHead($B$18,$B$8)</f>
        <v>6524</v>
      </c>
      <c r="C19" s="0" t="s">
        <v>21</v>
      </c>
    </row>
    <row r="20">
      <c r="A20" s="0" t="s">
        <v>40</v>
      </c>
      <c r="B20" s="0">
        <f>PO.ESP.Pump.TotalPower($B$18,$B$9)</f>
        <v>104.85000000000001</v>
      </c>
      <c r="C20" s="0" t="s">
        <v>33</v>
      </c>
    </row>
    <row r="22">
      <c r="A22" s="0" t="s">
        <v>41</v>
      </c>
    </row>
    <row r="23">
      <c r="A23" s="0" t="s">
        <v>42</v>
      </c>
      <c r="B23" s="0">
        <f>PO.ESP.Pump.Efficiency($B$13,$B$14)</f>
        <v>0.62</v>
      </c>
      <c r="C23" s="0" t="s">
        <v>30</v>
      </c>
    </row>
    <row r="24">
      <c r="A24" s="0" t="s">
        <v>43</v>
      </c>
      <c r="B24" s="0">
        <f>$B$23*100</f>
        <v>62</v>
      </c>
      <c r="C24" s="0" t="s">
        <v>44</v>
      </c>
    </row>
    <row r="26">
      <c r="A26" s="0" t="s">
        <v>45</v>
      </c>
    </row>
    <row r="27">
      <c r="A27" s="0" t="s">
        <v>46</v>
      </c>
      <c r="B27" s="0">
        <v>800</v>
      </c>
      <c r="C27" s="0" t="s">
        <v>47</v>
      </c>
    </row>
    <row r="28">
      <c r="A28" s="0" t="s">
        <v>48</v>
      </c>
      <c r="B28" s="0">
        <f>PO.ESP.Pump.Pdis($B$27,$B$18,$B$8,$B$5)</f>
        <v>3398.30303030303</v>
      </c>
      <c r="C28" s="0" t="s">
        <v>47</v>
      </c>
    </row>
    <row r="29">
      <c r="A29" s="0" t="s">
        <v>49</v>
      </c>
      <c r="B29" s="0">
        <f>$B$28-$B$27</f>
        <v>2598.30303030303</v>
      </c>
      <c r="C29" s="0" t="s">
        <v>50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 Pump Sizing and Selection</dc:title>
  <dc:subject>Calculate ESP pump sizing requirements including hydraulic horsepower, brake horsepower, number of stages, and discharge pressure.</dc:subject>
  <cp:category>Electric Submersible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