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text/plain" PartName="/EPPlusLicense.txt"/>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bookViews>
    <workbookView activeTab="0"/>
  </bookViews>
  <sheets>
    <sheet name="About" sheetId="1" r:id="rId1"/>
    <sheet name="Blueprint" sheetId="2" r:id="rId3"/>
  </sheets>
  <definedNames>
    <definedName name="PI" comment="Productivity index, STB/D/psi">Blueprint!$B$6</definedName>
    <definedName name="Pr" comment="Reservoir pressure, psia">Blueprint!$B$5</definedName>
    <definedName name="SG" comment="Fluid specific gravity">Blueprint!$B$7</definedName>
    <definedName name="tub_ID" comment="Tubing ID, in">Blueprint!$B$8</definedName>
    <definedName name="tub_L" comment="Tubing length, ft">Blueprint!$B$9</definedName>
    <definedName name="TVD" comment="Pump setting depth, ft">Blueprint!$B$3</definedName>
    <definedName name="WHP" comment="Wellhead pressure, psia">Blueprint!$B$4</definedName>
  </definedNames>
  <calcPr fullCalcOnLoad="1" fullPrecision="1"/>
</workbook>
</file>

<file path=xl/sharedStrings.xml><?xml version="1.0" encoding="utf-8"?>
<sst xmlns="http://schemas.openxmlformats.org/spreadsheetml/2006/main" count="50" uniqueCount="50">
  <si>
    <t>Id</t>
  </si>
  <si>
    <t>po.esp.operating.point</t>
  </si>
  <si>
    <t>Name</t>
  </si>
  <si>
    <t>ESP Operating Point Analysis</t>
  </si>
  <si>
    <t>Description</t>
  </si>
  <si>
    <r>
      <rPr>
        <rFont val="Aptos Narrow"/>
        <sz val="11"/>
      </rPr>
      <t>Determine the ESP operating point by intersecting the pump performance curve (head vs rate) with the system curve (TDH vs rate). Size the pump (number of stages), check BEP proximity, and calculate motor requirements. The operating point must fall within the pump's recommended range for reliable operation.</t>
    </r>
    <r>
      <rPr>
        <rFont val="Aptos Narrow"/>
        <sz val="11"/>
      </rPr>
      <t xml:space="preserve">_x000A_</t>
    </r>
    <r>
      <rPr>
        <rFont val="Aptos Narrow"/>
        <b/>
        <sz val="11"/>
      </rPr>
      <t>Design check:</t>
    </r>
    <r>
      <rPr>
        <rFont val="Aptos Narrow"/>
        <sz val="11"/>
      </rPr>
      <t xml:space="preserve"> Operating rate should be 80-120% of BEP rate. Operating below minimum rate causes downthrust damage; above maximum causes upthrust and cavitation.</t>
    </r>
  </si>
  <si>
    <t>Category</t>
  </si>
  <si>
    <t>Electric Submersible Pump</t>
  </si>
  <si>
    <t>Type</t>
  </si>
  <si>
    <t>worksheet</t>
  </si>
  <si>
    <t>Tags</t>
  </si>
  <si>
    <t>ESP, operating-point, pump-curve, TDH, system-curve, BEP, staging, motor</t>
  </si>
  <si>
    <t>Workflow</t>
  </si>
  <si>
    <t xml:space="preserve">- **Inputs**: Well data (TVD, WHP, Pr, PI), pump curve data (Q, Head, Efficiency)
- **Step 1**: Compute TDH at several flow rates using system curve
- **Step 2**: Find pump head per stage and efficiency at each rate from performance curve
- **Step 3**: Size pump (stages), calculate power, check operating range
- **Output**: Operating point, pump sizing, motor selection</t>
  </si>
  <si>
    <t>Website</t>
  </si>
  <si>
    <t>petroleumoffice.com</t>
  </si>
  <si>
    <t>Academic Program</t>
  </si>
  <si>
    <t>petroleumoffice.com/academics</t>
  </si>
  <si>
    <t>Well Data</t>
  </si>
  <si>
    <t>Pump Setting Depth (TVD)</t>
  </si>
  <si>
    <t>ft</t>
  </si>
  <si>
    <t>Wellhead Pressure (WHP)</t>
  </si>
  <si>
    <t>psia</t>
  </si>
  <si>
    <t>Reservoir Pressure (Pr)</t>
  </si>
  <si>
    <t>Productivity Index (PI)</t>
  </si>
  <si>
    <t>STB/D/psi</t>
  </si>
  <si>
    <t>Fluid SG</t>
  </si>
  <si>
    <t>dimensionless</t>
  </si>
  <si>
    <t>Tubing ID</t>
  </si>
  <si>
    <t>in</t>
  </si>
  <si>
    <t>Tubing Length</t>
  </si>
  <si>
    <t>Pump Curve Data</t>
  </si>
  <si>
    <t>Q (bbl/D)</t>
  </si>
  <si>
    <t>Head (ft/stg)</t>
  </si>
  <si>
    <t>Efficiency (frac)</t>
  </si>
  <si>
    <t>System Analysis</t>
  </si>
  <si>
    <t>Hfric (ft)</t>
  </si>
  <si>
    <t>TDH (ft)</t>
  </si>
  <si>
    <t>Head/stg (ft)</t>
  </si>
  <si>
    <t>Eff (frac)</t>
  </si>
  <si>
    <t>Stages</t>
  </si>
  <si>
    <t>Key Results</t>
  </si>
  <si>
    <t>BEP Rate (bbl/D)</t>
  </si>
  <si>
    <t>bbl/D</t>
  </si>
  <si>
    <t>BEP Efficiency</t>
  </si>
  <si>
    <t>fraction</t>
  </si>
  <si>
    <t>Hydraulic HP at BEP</t>
  </si>
  <si>
    <t>HP</t>
  </si>
  <si>
    <t>Brake HP at BEP</t>
  </si>
  <si>
    <t>Motor HP (1.1x safety)</t>
  </si>
</sst>
</file>

<file path=xl/styles.xml><?xml version="1.0" encoding="utf-8"?>
<styleSheet xmlns="http://schemas.openxmlformats.org/spreadsheetml/2006/main">
  <numFmts count="0"/>
  <fonts count="3">
    <font>
      <sz val="11"/>
      <name val="Aptos Narrow"/>
    </font>
    <font>
      <u/>
      <sz val="11"/>
      <color rgb="FF0000FF"/>
      <name val="Aptos Narrow"/>
    </font>
    <font>
      <b/>
      <sz val="11"/>
      <name val="Aptos Narrow"/>
    </font>
  </fonts>
  <fills count="2">
    <fill>
      <patternFill patternType="none"/>
    </fill>
    <fill>
      <patternFill patternType="gray125"/>
    </fill>
  </fills>
  <borders count="1">
    <border>
      <left/>
      <right/>
      <top/>
      <bottom/>
      <diagonal/>
    </border>
  </borders>
  <cellStyleXfs count="1">
    <xf numFmtId="0" fontId="0"/>
  </cellStyleXfs>
  <cellXfs count="4">
    <xf numFmtId="0" fontId="0" xfId="0"/>
    <xf numFmtId="0" fontId="2" applyFont="1" applyAlignment="1">
      <alignment horizontal="right" vertical="top"/>
    </xf>
    <xf numFmtId="0" fontId="0" xfId="0" applyAlignment="1">
      <alignment wrapText="1"/>
    </xf>
    <xf numFmtId="0" fontId="1" applyFont="1" applyAlignment="1">
      <alignment wrapText="1"/>
    </xf>
  </cellXfs>
  <cellStyles count="1">
    <cellStyle name="Normal" xfId="0" builtinId="0"/>
  </cellStyles>
  <dxfs count="0"/>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sharedStrings" Target="sharedStrings.xml"/></Relationships>
</file>

<file path=xl/worksheets/_rels/sheet1.xml.rels><?xml version="1.0" encoding="UTF-8" standalone="yes"?><Relationships xmlns="http://schemas.openxmlformats.org/package/2006/relationships"><Relationship Id="rId1" Type="http://schemas.openxmlformats.org/officeDocument/2006/relationships/hyperlink" Target="https://petroleumoffice.com/blueprint/po.esp.operating.point" TargetMode="External"/><Relationship Id="rId2" Type="http://schemas.openxmlformats.org/officeDocument/2006/relationships/hyperlink" Target="https://petroleumoffice.com" TargetMode="External"/><Relationship Id="rId3" Type="http://schemas.openxmlformats.org/officeDocument/2006/relationships/hyperlink" Target="https://petroleumoffice.com/academics" TargetMode="External"/></Relationships>
</file>

<file path=xl/worksheets/sheet1.xml><?xml version="1.0" encoding="utf-8"?>
<worksheet xmlns:r="http://schemas.openxmlformats.org/officeDocument/2006/relationships" xmlns="http://schemas.openxmlformats.org/spreadsheetml/2006/main" xmlns:mc="http://schemas.openxmlformats.org/markup-compatibility/2006" xmlns:xr="http://schemas.microsoft.com/office/spreadsheetml/2014/revision" mc:Ignorable="xr ">
  <dimension ref="A1:B10"/>
  <sheetViews>
    <sheetView workbookViewId="0" tabSelected="1"/>
  </sheetViews>
  <sheetFormatPr defaultRowHeight="15"/>
  <cols>
    <col min="1" max="1" width="19.151641845703125" customWidth="1"/>
    <col min="2" max="2" width="80" customWidth="1" style="2"/>
  </cols>
  <sheetData>
    <row r="1">
      <c r="A1" s="1" t="s">
        <v>0</v>
      </c>
      <c r="B1" s="3" t="s">
        <v>1</v>
      </c>
    </row>
    <row r="2">
      <c r="A2" s="1" t="s">
        <v>2</v>
      </c>
      <c r="B2" s="2" t="s">
        <v>3</v>
      </c>
    </row>
    <row r="3">
      <c r="A3" s="1" t="s">
        <v>4</v>
      </c>
      <c r="B3" s="2" t="s">
        <v>5</v>
      </c>
    </row>
    <row r="4">
      <c r="A4" s="1" t="s">
        <v>6</v>
      </c>
      <c r="B4" s="2" t="s">
        <v>7</v>
      </c>
    </row>
    <row r="5">
      <c r="A5" s="1" t="s">
        <v>8</v>
      </c>
      <c r="B5" s="2" t="s">
        <v>9</v>
      </c>
    </row>
    <row r="6">
      <c r="A6" s="1" t="s">
        <v>10</v>
      </c>
      <c r="B6" s="2" t="s">
        <v>11</v>
      </c>
    </row>
    <row r="7">
      <c r="A7" s="1" t="s">
        <v>12</v>
      </c>
      <c r="B7" s="2" t="s">
        <v>13</v>
      </c>
    </row>
    <row r="8">
      <c r="A8" s="1"/>
    </row>
    <row r="9">
      <c r="A9" s="1" t="s">
        <v>14</v>
      </c>
      <c r="B9" s="3" t="s">
        <v>15</v>
      </c>
    </row>
    <row r="10">
      <c r="A10" s="1" t="s">
        <v>16</v>
      </c>
      <c r="B10" s="3" t="s">
        <v>17</v>
      </c>
    </row>
  </sheetData>
  <hyperlinks>
    <hyperlink ref="B1" r:id="rId1"/>
    <hyperlink ref="B9" r:id="rId2"/>
    <hyperlink ref="B10" r:id="rId3"/>
  </hyperlinks>
  <headerFooter/>
</worksheet>
</file>

<file path=xl/worksheets/sheet2.xml><?xml version="1.0" encoding="utf-8"?>
<worksheet xmlns:r="http://schemas.openxmlformats.org/officeDocument/2006/relationships" xmlns="http://schemas.openxmlformats.org/spreadsheetml/2006/main" xmlns:mc="http://schemas.openxmlformats.org/markup-compatibility/2006" xmlns:xr="http://schemas.microsoft.com/office/spreadsheetml/2014/revision" mc:Ignorable="xr ">
  <dimension ref="A1:F29"/>
  <sheetViews>
    <sheetView workbookViewId="0"/>
  </sheetViews>
  <sheetFormatPr defaultRowHeight="15"/>
  <sheetData>
    <row r="1">
      <c r="A1" s="0" t="s">
        <v>3</v>
      </c>
    </row>
    <row r="2">
      <c r="A2" s="0" t="s">
        <v>18</v>
      </c>
    </row>
    <row r="3">
      <c r="A3" s="0" t="s">
        <v>19</v>
      </c>
      <c r="B3" s="0">
        <v>6000</v>
      </c>
      <c r="C3" s="0" t="s">
        <v>20</v>
      </c>
    </row>
    <row r="4">
      <c r="A4" s="0" t="s">
        <v>21</v>
      </c>
      <c r="B4" s="0">
        <v>150</v>
      </c>
      <c r="C4" s="0" t="s">
        <v>22</v>
      </c>
    </row>
    <row r="5">
      <c r="A5" s="0" t="s">
        <v>23</v>
      </c>
      <c r="B5" s="0">
        <v>2500</v>
      </c>
      <c r="C5" s="0" t="s">
        <v>22</v>
      </c>
    </row>
    <row r="6">
      <c r="A6" s="0" t="s">
        <v>24</v>
      </c>
      <c r="B6" s="0">
        <v>3</v>
      </c>
      <c r="C6" s="0" t="s">
        <v>25</v>
      </c>
    </row>
    <row r="7">
      <c r="A7" s="0" t="s">
        <v>26</v>
      </c>
      <c r="B7" s="0">
        <v>0.9</v>
      </c>
      <c r="C7" s="0" t="s">
        <v>27</v>
      </c>
    </row>
    <row r="8">
      <c r="A8" s="0" t="s">
        <v>28</v>
      </c>
      <c r="B8" s="0">
        <v>2.992</v>
      </c>
      <c r="C8" s="0" t="s">
        <v>29</v>
      </c>
    </row>
    <row r="9">
      <c r="A9" s="0" t="s">
        <v>30</v>
      </c>
      <c r="B9" s="0">
        <v>6200</v>
      </c>
      <c r="C9" s="0" t="s">
        <v>20</v>
      </c>
    </row>
    <row r="11">
      <c r="A11" s="0" t="s">
        <v>31</v>
      </c>
    </row>
    <row r="12">
      <c r="A12" s="0" t="s">
        <v>32</v>
      </c>
      <c r="B12" s="0">
        <v>500</v>
      </c>
      <c r="C12" s="0">
        <v>1000</v>
      </c>
      <c r="D12" s="0">
        <v>1500</v>
      </c>
      <c r="E12" s="0">
        <v>2000</v>
      </c>
      <c r="F12" s="0">
        <v>2500</v>
      </c>
    </row>
    <row r="13">
      <c r="A13" s="0" t="s">
        <v>33</v>
      </c>
      <c r="B13" s="0">
        <v>32</v>
      </c>
      <c r="C13" s="0">
        <v>30</v>
      </c>
      <c r="D13" s="0">
        <v>27</v>
      </c>
      <c r="E13" s="0">
        <v>22</v>
      </c>
      <c r="F13" s="0">
        <v>15</v>
      </c>
    </row>
    <row r="14">
      <c r="A14" s="0" t="s">
        <v>34</v>
      </c>
      <c r="B14" s="0">
        <v>0.35</v>
      </c>
      <c r="C14" s="0">
        <v>0.5</v>
      </c>
      <c r="D14" s="0">
        <v>0.58</v>
      </c>
      <c r="E14" s="0">
        <v>0.55</v>
      </c>
      <c r="F14" s="0">
        <v>0.4</v>
      </c>
    </row>
    <row r="16">
      <c r="A16" s="0" t="s">
        <v>35</v>
      </c>
    </row>
    <row r="17">
      <c r="A17" s="0" t="s">
        <v>32</v>
      </c>
      <c r="B17" s="0" t="s">
        <v>36</v>
      </c>
      <c r="C17" s="0" t="s">
        <v>37</v>
      </c>
      <c r="D17" s="0" t="s">
        <v>38</v>
      </c>
      <c r="E17" s="0" t="s">
        <v>39</v>
      </c>
      <c r="F17" s="0" t="s">
        <v>40</v>
      </c>
    </row>
    <row r="18">
      <c r="A18" s="0">
        <v>500</v>
      </c>
      <c r="B18" s="0">
        <f>PO.ESP.System.Hfric(A18,$B$8,$B$9,$B$7)</f>
        <v>6.337816005251078</v>
      </c>
      <c r="C18" s="0">
        <f>PO.ESP.TDH.Full($B$3,$B$4,$B$5,$B$6,A18,0,B18,$B$7)</f>
        <v>402.44892711636146</v>
      </c>
      <c r="D18" s="0">
        <f>PO.ESP.Curve.Head(A18,$B$12:$F$12,$B$13:$F$13)</f>
        <v>32</v>
      </c>
      <c r="E18" s="0">
        <f>PO.ESP.Curve.Efficiency(A18,$B$12:$F$12,$B$14:$F$14)</f>
        <v>0.35</v>
      </c>
      <c r="F18" s="0">
        <f>PO.ESP.Stages(C18,D18)</f>
        <v>13</v>
      </c>
    </row>
    <row r="19">
      <c r="A19" s="0">
        <v>1000</v>
      </c>
      <c r="B19" s="0">
        <f>PO.ESP.System.Hfric(A19,$B$8,$B$9,$B$7)</f>
        <v>22.847838426699436</v>
      </c>
      <c r="C19" s="0">
        <f>PO.ESP.TDH.Full($B$3,$B$4,$B$5,$B$6,A19,0,B19,$B$7)</f>
        <v>846.7367273155882</v>
      </c>
      <c r="D19" s="0">
        <f>PO.ESP.Curve.Head(A19,$B$12:$F$12,$B$13:$F$13)</f>
        <v>30</v>
      </c>
      <c r="E19" s="0">
        <f>PO.ESP.Curve.Efficiency(A19,$B$12:$F$12,$B$14:$F$14)</f>
        <v>0.5</v>
      </c>
      <c r="F19" s="0">
        <f>PO.ESP.Stages(C19,D19)</f>
        <v>29</v>
      </c>
    </row>
    <row r="20">
      <c r="A20" s="0">
        <v>1500</v>
      </c>
      <c r="B20" s="0">
        <f>PO.ESP.System.Hfric(A20,$B$8,$B$9,$B$7)</f>
        <v>48.37421696610278</v>
      </c>
      <c r="C20" s="0">
        <f>PO.ESP.TDH.Full($B$3,$B$4,$B$5,$B$6,A20,0,B20,$B$7)</f>
        <v>1300.0408836327697</v>
      </c>
      <c r="D20" s="0">
        <f>PO.ESP.Curve.Head(A20,$B$12:$F$12,$B$13:$F$13)</f>
        <v>27</v>
      </c>
      <c r="E20" s="0">
        <f>PO.ESP.Curve.Efficiency(A20,$B$12:$F$12,$B$14:$F$14)</f>
        <v>0.58</v>
      </c>
      <c r="F20" s="0">
        <f>PO.ESP.Stages(C20,D20)</f>
        <v>49</v>
      </c>
    </row>
    <row r="21">
      <c r="A21" s="0">
        <v>2000</v>
      </c>
      <c r="B21" s="0">
        <f>PO.ESP.System.Hfric(A21,$B$8,$B$9,$B$7)</f>
        <v>82.36649980688148</v>
      </c>
      <c r="C21" s="0">
        <f>PO.ESP.TDH.Full($B$3,$B$4,$B$5,$B$6,A21,0,B21,$B$7)</f>
        <v>1761.8109442513257</v>
      </c>
      <c r="D21" s="0">
        <f>PO.ESP.Curve.Head(A21,$B$12:$F$12,$B$13:$F$13)</f>
        <v>22</v>
      </c>
      <c r="E21" s="0">
        <f>PO.ESP.Curve.Efficiency(A21,$B$12:$F$12,$B$14:$F$14)</f>
        <v>0.55</v>
      </c>
      <c r="F21" s="0">
        <f>PO.ESP.Stages(C21,D21)</f>
        <v>81</v>
      </c>
    </row>
    <row r="22">
      <c r="A22" s="0">
        <v>2500</v>
      </c>
      <c r="B22" s="0">
        <f>PO.ESP.System.Hfric(A22,$B$8,$B$9,$B$7)</f>
        <v>124.46124327420407</v>
      </c>
      <c r="C22" s="0">
        <f>PO.ESP.TDH.Full($B$3,$B$4,$B$5,$B$6,A22,0,B22,$B$7)</f>
        <v>2231.683465496427</v>
      </c>
      <c r="D22" s="0">
        <f>PO.ESP.Curve.Head(A22,$B$12:$F$12,$B$13:$F$13)</f>
        <v>15</v>
      </c>
      <c r="E22" s="0">
        <f>PO.ESP.Curve.Efficiency(A22,$B$12:$F$12,$B$14:$F$14)</f>
        <v>0.4</v>
      </c>
      <c r="F22" s="0">
        <f>PO.ESP.Stages(C22,D22)</f>
        <v>149</v>
      </c>
    </row>
    <row r="24">
      <c r="A24" s="0" t="s">
        <v>41</v>
      </c>
    </row>
    <row r="25">
      <c r="A25" s="0" t="s">
        <v>42</v>
      </c>
      <c r="B25" s="0">
        <f>PO.ESP.Curve.BEP($B$12:$F$12,$B$14:$F$14)</f>
        <v>1638</v>
      </c>
      <c r="C25" s="0" t="s">
        <v>43</v>
      </c>
    </row>
    <row r="26">
      <c r="A26" s="0" t="s">
        <v>44</v>
      </c>
      <c r="B26" s="0">
        <f>PO.ESP.Curve.BEP.Eff($B$12:$F$12,$B$14:$F$14)</f>
        <v>0.5843827041485714</v>
      </c>
      <c r="C26" s="0" t="s">
        <v>45</v>
      </c>
    </row>
    <row r="27">
      <c r="A27" s="0" t="s">
        <v>46</v>
      </c>
      <c r="B27" s="0">
        <f>PO.ESP.HydraulicHP(B25,C20,$B$7)</f>
        <v>14.059599679060325</v>
      </c>
      <c r="C27" s="0" t="s">
        <v>47</v>
      </c>
    </row>
    <row r="28">
      <c r="A28" s="0" t="s">
        <v>48</v>
      </c>
      <c r="B28" s="0">
        <f>PO.ESP.BrakeHP.FromRate(B25,C20,$B$7,B26)</f>
        <v>24.058890824882905</v>
      </c>
      <c r="C28" s="0" t="s">
        <v>47</v>
      </c>
    </row>
    <row r="29">
      <c r="A29" s="0" t="s">
        <v>49</v>
      </c>
      <c r="B29" s="0">
        <f>PO.ESP.Motor.RequiredHP(B28,1.1)</f>
        <v>26.4647799073712</v>
      </c>
      <c r="C29" s="0" t="s">
        <v>47</v>
      </c>
    </row>
  </sheetData>
  <headerFooter/>
</worksheet>
</file>

<file path=EPPlusLicense.txt>This workbook was created with the EPPlus library, licensed to PetroleumOffice under the Polyform Noncommercial license, see https://polyformproject.org/licenses/noncommercial/1.0.0
For more information about EPPlus, see https://epplussoftware.com/

</file>

<file path=docProps/app.xml><?xml version="1.0" encoding="utf-8"?>
<Properties xmlns:vt="http://schemas.openxmlformats.org/officeDocument/2006/docPropsVTypes" xmlns="http://schemas.openxmlformats.org/officeDocument/2006/extended-properties">
  <Company>https://petroleumoffice.com</Company>
  <Application>EPPlus</Application>
  <AppVersion>8.4</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ESP Operating Point Analysis</dc:title>
  <dc:subject>Determine the ESP operating point by intersecting the pump performance curve (head vs rate) with the system curve (TDH vs rate). Size the pump (number of stages), check BEP proximity, and calculate motor requirements. The operating point must fall within the pump's recommended range for reliable operation.</dc:subject>
  <cp:category>Electric Submersible Pump</cp:category>
  <cp:keywords>EPPlus noncommercial use</cp:keywords>
  <dc:creator>PetroleumOffice</dc:creator>
  <dc:description>This workbook has been created with EPPlus licensed to PetroleumOffice under The Polyform Noncommercial License: See https://polyformproject.org/licenses/noncommercial/1.0.0</dc:description>
</cp:coreProperties>
</file>

<file path=docProps/custom.xml><?xml version="1.0" encoding="utf-8"?>
<Properties xmlns:vt="http://schemas.openxmlformats.org/officeDocument/2006/docPropsVTypes" xmlns="http://schemas.openxmlformats.org/officeDocument/2006/custom-properties"/>
</file>