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text/plain" PartName="/EPPlusLicense.txt"/>
  <Override ContentType="application/vnd.openxmlformats-officedocument.spreadsheetml.sheetMetadata+xml" PartName="/xl/metadata.xml"/>
  <Override ContentType="application/vnd.ms-excel.rdrichvaluetypes+xml" PartName="/xl/richData/rdRichValueTypes.xml"/>
  <Override ContentType="application/vnd.ms-excel.rdrichvaluestructure+xml" PartName="/xl/richData/rdrichvaluestructure.xml"/>
  <Override ContentType="application/vnd.ms-excel.rdrichvalue+xml" PartName="/xl/richData/rdrichvalue.xml"/>
  <Override ContentType="application/vnd.ms-excel.rdarray+xml" PartName="/xl/richData/rdarray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 activeTab="0"/>
  </bookViews>
  <sheets>
    <sheet name="About" sheetId="1" r:id="rId1"/>
    <sheet name="Blueprint" sheetId="2" r:id="rId3"/>
  </sheets>
  <calcPr fullCalcOnLoad="1" fullPrecision="1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<sst xmlns="http://schemas.openxmlformats.org/spreadsheetml/2006/main" count="43" uniqueCount="43">
  <si>
    <t>Id</t>
  </si>
  <si>
    <t>po.eos.separator.test</t>
  </si>
  <si>
    <t>Name</t>
  </si>
  <si>
    <t>Separator Test</t>
  </si>
  <si>
    <t>Description</t>
  </si>
  <si>
    <r>
      <rPr>
        <rFont val="Aptos Narrow"/>
        <sz val="11"/>
      </rPr>
      <t>Demonstrates array composability by chaining Flash calculations in a two-stage separator:</t>
    </r>
    <r>
      <rPr>
        <rFont val="Aptos Narrow"/>
        <sz val="11"/>
      </rPr>
      <t xml:space="preserve">_x000A_</t>
    </r>
    <r>
      <rPr>
        <rFont val="Aptos Narrow"/>
        <sz val="11"/>
      </rPr>
      <t xml:space="preserve">1. </t>
    </r>
    <r>
      <rPr>
        <rFont val="Aptos Narrow"/>
        <b/>
        <sz val="11"/>
      </rPr>
      <t>Stage 1</t>
    </r>
    <r>
      <rPr>
        <rFont val="Aptos Narrow"/>
        <sz val="11"/>
      </rPr>
      <t>: Flash feed at separator conditions -&gt; liquid and vapor</t>
    </r>
    <r>
      <rPr>
        <rFont val="Aptos Narrow"/>
        <sz val="11"/>
      </rPr>
      <t xml:space="preserve">_x000A_</t>
    </r>
    <r>
      <rPr>
        <rFont val="Aptos Narrow"/>
        <sz val="11"/>
      </rPr>
      <t xml:space="preserve">2. </t>
    </r>
    <r>
      <rPr>
        <rFont val="Aptos Narrow"/>
        <b/>
        <sz val="11"/>
      </rPr>
      <t>Stage 2</t>
    </r>
    <r>
      <rPr>
        <rFont val="Aptos Narrow"/>
        <sz val="11"/>
      </rPr>
      <t>: Flash Stage 1 liquid at stock-tank conditions -&gt; final oil and gas</t>
    </r>
    <r>
      <rPr>
        <rFont val="Aptos Narrow"/>
        <sz val="11"/>
      </rPr>
      <t xml:space="preserve">_x000A_</t>
    </r>
    <r>
      <rPr>
        <rFont val="Aptos Narrow"/>
        <sz val="11"/>
      </rPr>
      <t>The liquid composition output ("x") from Stage 1 feeds directly as the composition input ("zi") for Stage 2, demonstrating the array-in/array-out design.</t>
    </r>
  </si>
  <si>
    <t>Category</t>
  </si>
  <si>
    <t>Equation of State</t>
  </si>
  <si>
    <t>Type</t>
  </si>
  <si>
    <t>worksheet</t>
  </si>
  <si>
    <t>Tags</t>
  </si>
  <si>
    <t>EoS, separator, multi-stage, flash, composability</t>
  </si>
  <si>
    <t>Website</t>
  </si>
  <si>
    <t>petroleumoffice.com</t>
  </si>
  <si>
    <t>Academic Program</t>
  </si>
  <si>
    <t>petroleumoffice.com/academics</t>
  </si>
  <si>
    <t>Two-Stage Separation</t>
  </si>
  <si>
    <t>Property Table</t>
  </si>
  <si>
    <t>Component</t>
  </si>
  <si>
    <t>Tc (K)</t>
  </si>
  <si>
    <t>Pc (Pa)</t>
  </si>
  <si>
    <t>omega</t>
  </si>
  <si>
    <t>Mw (kg/mol)</t>
  </si>
  <si>
    <t>zi (feed)</t>
  </si>
  <si>
    <t>methane</t>
  </si>
  <si>
    <t>ethane</t>
  </si>
  <si>
    <t>propane</t>
  </si>
  <si>
    <t>n-butane</t>
  </si>
  <si>
    <t>n-pentane</t>
  </si>
  <si>
    <t>Stage 1: Separator</t>
  </si>
  <si>
    <t>Temperature</t>
  </si>
  <si>
    <t>K</t>
  </si>
  <si>
    <t>Pressure</t>
  </si>
  <si>
    <t>Pa</t>
  </si>
  <si>
    <t>Vapor Fraction</t>
  </si>
  <si>
    <t>Stage 1 Liquid (x)</t>
  </si>
  <si>
    <t>Stage 1 Vapor (y)</t>
  </si>
  <si>
    <t>Stage 2: Stock Tank</t>
  </si>
  <si>
    <t>Stock Tank Oil (x)</t>
  </si>
  <si>
    <t>Stock Tank Gas (y)</t>
  </si>
  <si>
    <t>Overall</t>
  </si>
  <si>
    <t>Feed Mw</t>
  </si>
  <si>
    <t>kg/mol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</si>
</sst>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u/>
      <sz val="11"/>
      <color rgb="FF0000FF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right" vertical="top"/>
    </xf>
    <xf numFmtId="0" fontId="0" xfId="0" applyAlignment="1">
      <alignment wrapText="1"/>
    </xf>
    <xf numFmtId="0" fontId="1" applyFont="1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eetMetadata" Target="/xl/metadata.xml"/><Relationship Id="rId5" Type="http://schemas.microsoft.com/office/2017/06/relationships/rdRichValueTypes" Target="/xl/richData/rdRichValueTypes.xml"/><Relationship Id="rId6" Type="http://schemas.microsoft.com/office/2017/06/relationships/rdRichValueStructure" Target="/xl/richData/rdrichvaluestructure.xml"/><Relationship Id="rId7" Type="http://schemas.microsoft.com/office/2017/06/relationships/rdRichValue" Target="/xl/richData/rdrichvalue.xml"/><Relationship Id="rId8" Type="http://schemas.microsoft.com/office/2017/06/relationships/rdArray" Target="/xl/richData/rdarray.xml"/><Relationship Id="rId9" Type="http://schemas.openxmlformats.org/officeDocument/2006/relationships/sharedStrings" Target="sharedString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/>
</rvTypesInfo>
</file>

<file path=xl/richData/rdarray.xml><?xml version="1.0" encoding="utf-8"?>
<arrayData xmlns="http://schemas.microsoft.com/office/spreadsheetml/2017/richdata2" count="0"/>
</file>

<file path=xl/richData/rdrichvalue.xml><?xml version="1.0" encoding="utf-8"?>
<rvData xmlns="http://schemas.microsoft.com/office/spreadsheetml/2017/richdata" count="0"/>
</file>

<file path=xl/richData/rdrichvaluestructure.xml><?xml version="1.0" encoding="utf-8"?>
<rvStructures xmlns="http://schemas.microsoft.com/office/spreadsheetml/2017/richdata" count="0"/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petroleumoffice.com/blueprint/po.eos.separator.test" TargetMode="External"/><Relationship Id="rId2" Type="http://schemas.openxmlformats.org/officeDocument/2006/relationships/hyperlink" Target="https://petroleumoffice.com" TargetMode="External"/><Relationship Id="rId3" Type="http://schemas.openxmlformats.org/officeDocument/2006/relationships/hyperlink" Target="https://petroleumoffice.com/academics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B9"/>
  <sheetViews>
    <sheetView workbookViewId="0" tabSelected="1"/>
  </sheetViews>
  <sheetFormatPr defaultRowHeight="15"/>
  <cols>
    <col min="1" max="1" width="19.151641845703125" customWidth="1"/>
    <col min="2" max="2" width="80" customWidth="1" style="2"/>
  </cols>
  <sheetData>
    <row r="1">
      <c r="A1" s="1" t="s">
        <v>0</v>
      </c>
      <c r="B1" s="3" t="s">
        <v>1</v>
      </c>
    </row>
    <row r="2">
      <c r="A2" s="1" t="s">
        <v>2</v>
      </c>
      <c r="B2" s="2" t="s">
        <v>3</v>
      </c>
    </row>
    <row r="3">
      <c r="A3" s="1" t="s">
        <v>4</v>
      </c>
      <c r="B3" s="2" t="s">
        <v>5</v>
      </c>
    </row>
    <row r="4">
      <c r="A4" s="1" t="s">
        <v>6</v>
      </c>
      <c r="B4" s="2" t="s">
        <v>7</v>
      </c>
    </row>
    <row r="5">
      <c r="A5" s="1" t="s">
        <v>8</v>
      </c>
      <c r="B5" s="2" t="s">
        <v>9</v>
      </c>
    </row>
    <row r="6">
      <c r="A6" s="1" t="s">
        <v>10</v>
      </c>
      <c r="B6" s="2" t="s">
        <v>11</v>
      </c>
    </row>
    <row r="7">
      <c r="A7" s="1"/>
    </row>
    <row r="8">
      <c r="A8" s="1" t="s">
        <v>12</v>
      </c>
      <c r="B8" s="3" t="s">
        <v>13</v>
      </c>
    </row>
    <row r="9">
      <c r="A9" s="1" t="s">
        <v>14</v>
      </c>
      <c r="B9" s="3" t="s">
        <v>15</v>
      </c>
    </row>
  </sheetData>
  <hyperlinks>
    <hyperlink ref="B1" r:id="rId1"/>
    <hyperlink ref="B8" r:id="rId2"/>
    <hyperlink ref="B9" r:id="rId3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F37"/>
  <sheetViews>
    <sheetView workbookViewId="0"/>
  </sheetViews>
  <sheetFormatPr defaultRowHeight="15"/>
  <sheetData>
    <row r="1">
      <c r="A1" s="0" t="s">
        <v>3</v>
      </c>
    </row>
    <row r="2">
      <c r="A2" s="0" t="s">
        <v>16</v>
      </c>
    </row>
    <row r="4">
      <c r="A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cm="1">
        <f ref="B6:E6" t="array">PO.EoS.Component.Props("methane")</f>
        <v>190.56</v>
      </c>
      <c r="C6" s="0">
        <v>4599000</v>
      </c>
      <c r="D6" s="0">
        <v>0.011</v>
      </c>
      <c r="E6" s="0">
        <v>0.01604</v>
      </c>
      <c r="F6" s="0">
        <v>0.2</v>
      </c>
    </row>
    <row r="7">
      <c r="A7" s="0" t="s">
        <v>25</v>
      </c>
      <c r="B7" s="0" cm="1">
        <f ref="B7:E7" t="array">PO.EoS.Component.Props("ethane")</f>
        <v>305.32</v>
      </c>
      <c r="C7" s="0">
        <v>4872000</v>
      </c>
      <c r="D7" s="0">
        <v>0.099</v>
      </c>
      <c r="E7" s="0">
        <v>0.03007</v>
      </c>
      <c r="F7" s="0">
        <v>0.05</v>
      </c>
    </row>
    <row r="8">
      <c r="A8" s="0" t="s">
        <v>26</v>
      </c>
      <c r="B8" s="0" cm="1">
        <f ref="B8:E8" t="array">PO.EoS.Component.Props("propane")</f>
        <v>369.83</v>
      </c>
      <c r="C8" s="0">
        <v>4248000</v>
      </c>
      <c r="D8" s="0">
        <v>0.152</v>
      </c>
      <c r="E8" s="0">
        <v>0.0441</v>
      </c>
      <c r="F8" s="0">
        <v>0.1</v>
      </c>
    </row>
    <row r="9">
      <c r="A9" s="0" t="s">
        <v>27</v>
      </c>
      <c r="B9" s="0" cm="1">
        <f ref="B9:E9" t="array">PO.EoS.Component.Props("n-butane")</f>
        <v>425.12</v>
      </c>
      <c r="C9" s="0">
        <v>3796000</v>
      </c>
      <c r="D9" s="0">
        <v>0.2</v>
      </c>
      <c r="E9" s="0">
        <v>0.05812</v>
      </c>
      <c r="F9" s="0">
        <v>0.15</v>
      </c>
    </row>
    <row r="10">
      <c r="A10" s="0" t="s">
        <v>28</v>
      </c>
      <c r="B10" s="0" cm="1">
        <f ref="B10:E10" t="array">PO.EoS.Component.Props("n-pentane")</f>
        <v>469.7</v>
      </c>
      <c r="C10" s="0">
        <v>3370000</v>
      </c>
      <c r="D10" s="0">
        <v>0.252</v>
      </c>
      <c r="E10" s="0">
        <v>0.07215</v>
      </c>
      <c r="F10" s="0">
        <v>0.5</v>
      </c>
    </row>
    <row r="12">
      <c r="A12" s="0" t="s">
        <v>29</v>
      </c>
    </row>
    <row r="13">
      <c r="A13" s="0" t="s">
        <v>30</v>
      </c>
      <c r="B13" s="0">
        <v>330</v>
      </c>
      <c r="C13" s="0" t="s">
        <v>31</v>
      </c>
    </row>
    <row r="14">
      <c r="A14" s="0" t="s">
        <v>32</v>
      </c>
      <c r="B14" s="0">
        <v>3000000</v>
      </c>
      <c r="C14" s="0" t="s">
        <v>33</v>
      </c>
    </row>
    <row r="15">
      <c r="A15" s="0" t="s">
        <v>34</v>
      </c>
      <c r="B15" s="0">
        <f>PO.EoS.Flash.PR($B$13,$B$14,F6:F10,B6:E10,"V")</f>
        <v>0.14125627385023182</v>
      </c>
    </row>
    <row r="17">
      <c r="A17" s="0" t="s">
        <v>35</v>
      </c>
      <c r="C17" s="0" t="s">
        <v>36</v>
      </c>
    </row>
    <row r="18">
      <c r="A18" s="0" cm="1">
        <f ref="A18:A22" t="array">PO.EoS.Flash.PR($B$13,$B$14,F6:F10,B6:E10,"x")</f>
        <v>0.11434031381126981</v>
      </c>
      <c r="C18" s="0" cm="1">
        <f ref="C18:C22" t="array">PO.EoS.Flash.PR($B$13,$B$14,F6:F10,B6:E10,"y")</f>
        <v>0.7207536351732053</v>
      </c>
    </row>
    <row r="19">
      <c r="A19" s="0">
        <v>0.044748306811152445</v>
      </c>
      <c r="C19" s="0">
        <v>0.0819267842387513</v>
      </c>
    </row>
    <row r="20">
      <c r="A20" s="0">
        <v>0.10388119481481427</v>
      </c>
      <c r="C20" s="0">
        <v>0.07640492980353888</v>
      </c>
    </row>
    <row r="21">
      <c r="A21" s="0">
        <v>0.16652323801890653</v>
      </c>
      <c r="C21" s="0">
        <v>0.049549757347701485</v>
      </c>
    </row>
    <row r="22">
      <c r="A22" s="0">
        <v>0.570506946543857</v>
      </c>
      <c r="C22" s="0">
        <v>0.07136489343680295</v>
      </c>
    </row>
    <row r="24">
      <c r="A24" s="0" t="s">
        <v>37</v>
      </c>
    </row>
    <row r="25">
      <c r="A25" s="0" t="s">
        <v>30</v>
      </c>
      <c r="B25" s="0">
        <v>288.15</v>
      </c>
      <c r="C25" s="0" t="s">
        <v>31</v>
      </c>
    </row>
    <row r="26">
      <c r="A26" s="0" t="s">
        <v>32</v>
      </c>
      <c r="B26" s="0">
        <v>101325</v>
      </c>
      <c r="C26" s="0" t="s">
        <v>33</v>
      </c>
    </row>
    <row r="27">
      <c r="A27" s="0" t="s">
        <v>34</v>
      </c>
      <c r="B27" s="0">
        <f>PO.EoS.Flash.PR($B$25,$B$26,A18:A22,B6:E10,"V")</f>
        <v>0.630301060219147</v>
      </c>
    </row>
    <row r="29">
      <c r="A29" s="0" t="s">
        <v>38</v>
      </c>
      <c r="C29" s="0" t="s">
        <v>39</v>
      </c>
    </row>
    <row r="30">
      <c r="A30" s="0" cm="1">
        <f ref="A30:A34" t="array">PO.EoS.Flash.PR($B$25,$B$26,A18:A22,B6:E10,"x")</f>
        <v>0.0011720478293658367</v>
      </c>
      <c r="C30" s="0" cm="1">
        <f ref="C30:C34" t="array">PO.EoS.Flash.PR($B$25,$B$26,A18:A22,B6:E10,"y")</f>
        <v>0.18071841562788524</v>
      </c>
    </row>
    <row r="31">
      <c r="A31" s="0">
        <v>0.002808253266537608</v>
      </c>
      <c r="C31" s="0">
        <v>0.0693479692715095</v>
      </c>
    </row>
    <row r="32">
      <c r="A32" s="0">
        <v>0.02346441280993948</v>
      </c>
      <c r="C32" s="0">
        <v>0.15104912919438407</v>
      </c>
    </row>
    <row r="33">
      <c r="A33" s="0">
        <v>0.11575802950470453</v>
      </c>
      <c r="C33" s="0">
        <v>0.19629923706121968</v>
      </c>
    </row>
    <row r="34">
      <c r="A34" s="0">
        <v>0.8567972565894525</v>
      </c>
      <c r="C34" s="0">
        <v>0.40258524884500163</v>
      </c>
    </row>
    <row r="36">
      <c r="A36" s="0" t="s">
        <v>40</v>
      </c>
    </row>
    <row r="37">
      <c r="A37" s="0" t="s">
        <v>41</v>
      </c>
      <c r="B37" s="0">
        <f>PO.EoS.Mixture.Mw(F6:F10,B6:E10)</f>
        <v>0.053914500000000004</v>
      </c>
      <c r="C37" s="0" t="s">
        <v>42</v>
      </c>
    </row>
  </sheetData>
  <headerFooter/>
</worksheet>
</file>

<file path=EPPlusLicense.txt>This workbook was created with the EPPlus library, licensed to PetroleumOffice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Company>https://petroleumoffice.com</Company>
  <Application>EPPlus</Application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Separator Test</dc:title>
  <dc:subject>Demonstrates array composability by chaining Flash calculations in a two-stage separator:</dc:subject>
  <cp:category>Equation of State</cp:category>
  <cp:keywords>EPPlus noncommercial use</cp:keywords>
  <dc:creator>PetroleumOffice</dc:creator>
  <dc:description>This workbook has been created with EPPlus licensed to PetroleumOffice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