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eetMetadata+xml" PartName="/xl/metadata.xml"/>
  <Override ContentType="application/vnd.ms-excel.rdrichvaluetypes+xml" PartName="/xl/richData/rdRichValueTypes.xml"/>
  <Override ContentType="application/vnd.ms-excel.rdrichvaluestructure+xml" PartName="/xl/richData/rdrichvaluestructure.xml"/>
  <Override ContentType="application/vnd.ms-excel.rdrichvalue+xml" PartName="/xl/richData/rdrichvalue.xml"/>
  <Override ContentType="application/vnd.ms-excel.rdarray+xml" PartName="/xl/richData/rdarray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calcPr fullCalcOnLoad="1" fullPrecision="1"/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<sst xmlns="http://schemas.openxmlformats.org/spreadsheetml/2006/main" count="41" uniqueCount="41">
  <si>
    <t>Id</t>
  </si>
  <si>
    <t>po.eos.phase.envelope</t>
  </si>
  <si>
    <t>Name</t>
  </si>
  <si>
    <t>Phase Envelope</t>
  </si>
  <si>
    <t>Description</t>
  </si>
  <si>
    <r>
      <rPr>
        <rFont val="Aptos Narrow"/>
        <sz val="11"/>
      </rPr>
      <t>Generates a phase envelope (P-T diagram boundaries) for a natural gas mixture using Peng-Robinson EoS. Returns: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Bubble curve</t>
    </r>
    <r>
      <rPr>
        <rFont val="Aptos Narrow"/>
        <sz val="11"/>
      </rPr>
      <t xml:space="preserve"> (T, P arrays): boundary where liquid begins to vaporize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Dew curve</t>
    </r>
    <r>
      <rPr>
        <rFont val="Aptos Narrow"/>
        <sz val="11"/>
      </rPr>
      <t xml:space="preserve"> (T, P arrays): boundary where vapor begins to condense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Special points</t>
    </r>
    <r>
      <rPr>
        <rFont val="Aptos Narrow"/>
        <sz val="11"/>
      </rPr>
      <t>: cricondenbar (max P), cricondentherm (max T), critical point</t>
    </r>
    <r>
      <rPr>
        <rFont val="Aptos Narrow"/>
        <sz val="11"/>
      </rPr>
      <t xml:space="preserve">_x000A_</t>
    </r>
    <r>
      <rPr>
        <rFont val="Aptos Narrow"/>
        <sz val="11"/>
      </rPr>
      <t>The array outputs (bubble_T, bubble_P, etc.) can be used directly for charting in Excel.</t>
    </r>
  </si>
  <si>
    <t>Category</t>
  </si>
  <si>
    <t>Equation of State</t>
  </si>
  <si>
    <t>Type</t>
  </si>
  <si>
    <t>worksheet</t>
  </si>
  <si>
    <t>Tags</t>
  </si>
  <si>
    <t>EoS, phase-envelope, cricondenbar, cricondentherm, critical-point</t>
  </si>
  <si>
    <t>Website</t>
  </si>
  <si>
    <t>petroleumoffice.com</t>
  </si>
  <si>
    <t>Academic Program</t>
  </si>
  <si>
    <t>petroleumoffice.com/academics</t>
  </si>
  <si>
    <t>Peng-Robinson EoS</t>
  </si>
  <si>
    <t>Property Table</t>
  </si>
  <si>
    <t>Component</t>
  </si>
  <si>
    <t>Tc (K)</t>
  </si>
  <si>
    <t>Pc (Pa)</t>
  </si>
  <si>
    <t>omega</t>
  </si>
  <si>
    <t>Mw (kg/mol)</t>
  </si>
  <si>
    <t>zi</t>
  </si>
  <si>
    <t>methane</t>
  </si>
  <si>
    <t>ethane</t>
  </si>
  <si>
    <t>propane</t>
  </si>
  <si>
    <t>n-butane</t>
  </si>
  <si>
    <t>Special Points</t>
  </si>
  <si>
    <t>Cricondenbar P</t>
  </si>
  <si>
    <t>Pa</t>
  </si>
  <si>
    <t>Cricondenbar T</t>
  </si>
  <si>
    <t>K</t>
  </si>
  <si>
    <t>Cricondentherm T</t>
  </si>
  <si>
    <t>Cricondentherm P</t>
  </si>
  <si>
    <t>Critical P</t>
  </si>
  <si>
    <t>Critical T</t>
  </si>
  <si>
    <t>Bubble Curve</t>
  </si>
  <si>
    <t>Dew Curve</t>
  </si>
  <si>
    <t>T (K)</t>
  </si>
  <si>
    <t>P (Pa)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</si>
</sst>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eetMetadata" Target="/xl/metadata.xml"/><Relationship Id="rId5" Type="http://schemas.microsoft.com/office/2017/06/relationships/rdRichValueTypes" Target="/xl/richData/rdRichValueTypes.xml"/><Relationship Id="rId6" Type="http://schemas.microsoft.com/office/2017/06/relationships/rdRichValueStructure" Target="/xl/richData/rdrichvaluestructure.xml"/><Relationship Id="rId7" Type="http://schemas.microsoft.com/office/2017/06/relationships/rdRichValue" Target="/xl/richData/rdrichvalue.xml"/><Relationship Id="rId8" Type="http://schemas.microsoft.com/office/2017/06/relationships/rdArray" Target="/xl/richData/rdarray.xml"/><Relationship Id="rId9" Type="http://schemas.openxmlformats.org/officeDocument/2006/relationships/sharedStrings" Target="sharedString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/>
</rvTypesInfo>
</file>

<file path=xl/richData/rdarray.xml><?xml version="1.0" encoding="utf-8"?>
<arrayData xmlns="http://schemas.microsoft.com/office/spreadsheetml/2017/richdata2" count="0"/>
</file>

<file path=xl/richData/rdrichvalue.xml><?xml version="1.0" encoding="utf-8"?>
<rvData xmlns="http://schemas.microsoft.com/office/spreadsheetml/2017/richdata" count="0"/>
</file>

<file path=xl/richData/rdrichvaluestructure.xml><?xml version="1.0" encoding="utf-8"?>
<rvStructures xmlns="http://schemas.microsoft.com/office/spreadsheetml/2017/richdata" count="0"/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eos.phase.envelope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9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/>
    </row>
    <row r="8">
      <c r="A8" s="1" t="s">
        <v>12</v>
      </c>
      <c r="B8" s="3" t="s">
        <v>13</v>
      </c>
    </row>
    <row r="9">
      <c r="A9" s="1" t="s">
        <v>14</v>
      </c>
      <c r="B9" s="3" t="s">
        <v>15</v>
      </c>
    </row>
  </sheetData>
  <hyperlinks>
    <hyperlink ref="B1" r:id="rId1"/>
    <hyperlink ref="B8" r:id="rId2"/>
    <hyperlink ref="B9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F70"/>
  <sheetViews>
    <sheetView workbookViewId="0"/>
  </sheetViews>
  <sheetFormatPr defaultRowHeight="15"/>
  <sheetData>
    <row r="1">
      <c r="A1" s="0" t="s">
        <v>3</v>
      </c>
    </row>
    <row r="2">
      <c r="A2" s="0" t="s">
        <v>16</v>
      </c>
    </row>
    <row r="4">
      <c r="A4" s="0" t="s">
        <v>17</v>
      </c>
    </row>
    <row r="5">
      <c r="A5" s="0" t="s">
        <v>18</v>
      </c>
      <c r="B5" s="0" t="s">
        <v>19</v>
      </c>
      <c r="C5" s="0" t="s">
        <v>20</v>
      </c>
      <c r="D5" s="0" t="s">
        <v>21</v>
      </c>
      <c r="E5" s="0" t="s">
        <v>22</v>
      </c>
      <c r="F5" s="0" t="s">
        <v>23</v>
      </c>
    </row>
    <row r="6">
      <c r="A6" s="0" t="s">
        <v>24</v>
      </c>
      <c r="B6" s="0" cm="1">
        <f ref="B6:E6" t="array">PO.EoS.Component.Props("methane")</f>
        <v>190.56</v>
      </c>
      <c r="C6" s="0">
        <v>4599000</v>
      </c>
      <c r="D6" s="0">
        <v>0.011</v>
      </c>
      <c r="E6" s="0">
        <v>0.01604</v>
      </c>
      <c r="F6" s="0">
        <v>0.7</v>
      </c>
    </row>
    <row r="7">
      <c r="A7" s="0" t="s">
        <v>25</v>
      </c>
      <c r="B7" s="0" cm="1">
        <f ref="B7:E7" t="array">PO.EoS.Component.Props("ethane")</f>
        <v>305.32</v>
      </c>
      <c r="C7" s="0">
        <v>4872000</v>
      </c>
      <c r="D7" s="0">
        <v>0.099</v>
      </c>
      <c r="E7" s="0">
        <v>0.03007</v>
      </c>
      <c r="F7" s="0">
        <v>0.15</v>
      </c>
    </row>
    <row r="8">
      <c r="A8" s="0" t="s">
        <v>26</v>
      </c>
      <c r="B8" s="0" cm="1">
        <f ref="B8:E8" t="array">PO.EoS.Component.Props("propane")</f>
        <v>369.83</v>
      </c>
      <c r="C8" s="0">
        <v>4248000</v>
      </c>
      <c r="D8" s="0">
        <v>0.152</v>
      </c>
      <c r="E8" s="0">
        <v>0.0441</v>
      </c>
      <c r="F8" s="0">
        <v>0.1</v>
      </c>
    </row>
    <row r="9">
      <c r="A9" s="0" t="s">
        <v>27</v>
      </c>
      <c r="B9" s="0" cm="1">
        <f ref="B9:E9" t="array">PO.EoS.Component.Props("n-butane")</f>
        <v>425.12</v>
      </c>
      <c r="C9" s="0">
        <v>3796000</v>
      </c>
      <c r="D9" s="0">
        <v>0.2</v>
      </c>
      <c r="E9" s="0">
        <v>0.05812</v>
      </c>
      <c r="F9" s="0">
        <v>0.05</v>
      </c>
    </row>
    <row r="11">
      <c r="A11" s="0" t="s">
        <v>28</v>
      </c>
    </row>
    <row r="12">
      <c r="A12" s="0" t="s">
        <v>29</v>
      </c>
      <c r="B12" s="0">
        <f>PO.EoS.Envelope.PR(F6:F9,B6:E9,"cricondenbar_P",,50)</f>
        <v>9638354.59231315</v>
      </c>
      <c r="C12" s="0" t="s">
        <v>30</v>
      </c>
    </row>
    <row r="13">
      <c r="A13" s="0" t="s">
        <v>31</v>
      </c>
      <c r="B13" s="0">
        <f>PO.EoS.Envelope.PR(F6:F9,B6:E9,"cricondenbar_T",,50)</f>
        <v>265.5097677116816</v>
      </c>
      <c r="C13" s="0" t="s">
        <v>32</v>
      </c>
    </row>
    <row r="14">
      <c r="A14" s="0" t="s">
        <v>33</v>
      </c>
      <c r="B14" s="0">
        <f>PO.EoS.Envelope.PR(F6:F9,B6:E9,"cricondentherm_T",,50)</f>
        <v>297.7702065872437</v>
      </c>
      <c r="C14" s="0" t="s">
        <v>32</v>
      </c>
    </row>
    <row r="15">
      <c r="A15" s="0" t="s">
        <v>34</v>
      </c>
      <c r="B15" s="0">
        <f>PO.EoS.Envelope.PR(F6:F9,B6:E9,"cricondentherm_P",,50)</f>
        <v>5965514.257484441</v>
      </c>
      <c r="C15" s="0" t="s">
        <v>30</v>
      </c>
    </row>
    <row r="16">
      <c r="A16" s="0" t="s">
        <v>35</v>
      </c>
      <c r="B16" s="0">
        <f>PO.EoS.Envelope.PR(F6:F9,B6:E9,"critical_P",,50)</f>
        <v>9638354.59231315</v>
      </c>
      <c r="C16" s="0" t="s">
        <v>30</v>
      </c>
    </row>
    <row r="17">
      <c r="A17" s="0" t="s">
        <v>36</v>
      </c>
      <c r="B17" s="0">
        <f>PO.EoS.Envelope.PR(F6:F9,B6:E9,"critical_T",,50)</f>
        <v>265.5097677116816</v>
      </c>
      <c r="C17" s="0" t="s">
        <v>32</v>
      </c>
    </row>
    <row r="19">
      <c r="A19" s="0" t="s">
        <v>37</v>
      </c>
      <c r="C19" s="0" t="s">
        <v>38</v>
      </c>
    </row>
    <row r="20">
      <c r="A20" s="0" t="s">
        <v>39</v>
      </c>
      <c r="B20" s="0" t="s">
        <v>40</v>
      </c>
      <c r="C20" s="0" t="s">
        <v>39</v>
      </c>
      <c r="D20" s="0" t="s">
        <v>40</v>
      </c>
    </row>
    <row r="21">
      <c r="A21" s="0" cm="1">
        <f ref="A21:A70" t="array">PO.EoS.Envelope.PR(F6:F9,B6:E9,"bubble_T",,50)</f>
        <v>115.11693404901384</v>
      </c>
      <c r="B21" s="0" cm="1">
        <f ref="B21:B70" t="array">PO.EoS.Envelope.PR(F6:F9,B6:E9,"bubble_P",,50)</f>
        <v>100000.00000000001</v>
      </c>
      <c r="C21" s="0" cm="1">
        <f ref="C21:C70" t="array">PO.EoS.Envelope.PR(F6:F9,B6:E9,"dew_T",,50)</f>
        <v>216.1550226283126</v>
      </c>
      <c r="D21" s="0" cm="1">
        <f ref="D21:D70" t="array">PO.EoS.Envelope.PR(F6:F9,B6:E9,"dew_P",,50)</f>
        <v>100000.00000000001</v>
      </c>
    </row>
    <row r="22">
      <c r="A22" s="0">
        <v>119.56350245407091</v>
      </c>
      <c r="B22" s="0">
        <v>138699.73973896555</v>
      </c>
      <c r="C22" s="0">
        <v>219.39966366802838</v>
      </c>
      <c r="D22" s="0">
        <v>121738.25443073426</v>
      </c>
    </row>
    <row r="23">
      <c r="A23" s="0">
        <v>123.98566484850585</v>
      </c>
      <c r="B23" s="0">
        <v>187352.86753932756</v>
      </c>
      <c r="C23" s="0">
        <v>222.6422580577949</v>
      </c>
      <c r="D23" s="0">
        <v>147312.8325165057</v>
      </c>
    </row>
    <row r="24">
      <c r="A24" s="0">
        <v>128.37390290927328</v>
      </c>
      <c r="B24" s="0">
        <v>247117.35679917425</v>
      </c>
      <c r="C24" s="0">
        <v>225.8821755629336</v>
      </c>
      <c r="D24" s="0">
        <v>177166.35852248967</v>
      </c>
    </row>
    <row r="25">
      <c r="A25" s="0">
        <v>132.71705092820795</v>
      </c>
      <c r="B25" s="0">
        <v>318948.14763454767</v>
      </c>
      <c r="C25" s="0">
        <v>229.11856187292614</v>
      </c>
      <c r="D25" s="0">
        <v>211872.29177678286</v>
      </c>
    </row>
    <row r="26">
      <c r="A26" s="0">
        <v>137.00272041395286</v>
      </c>
      <c r="B26" s="0">
        <v>403550.578962127</v>
      </c>
      <c r="C26" s="0">
        <v>232.35035830297738</v>
      </c>
      <c r="D26" s="0">
        <v>252023.9231409068</v>
      </c>
    </row>
    <row r="27">
      <c r="A27" s="0">
        <v>141.2181730701339</v>
      </c>
      <c r="B27" s="0">
        <v>501337.14254272927</v>
      </c>
      <c r="C27" s="0">
        <v>235.5762021856046</v>
      </c>
      <c r="D27" s="0">
        <v>298272.7825490233</v>
      </c>
    </row>
    <row r="28">
      <c r="A28" s="0">
        <v>145.351156635929</v>
      </c>
      <c r="B28" s="0">
        <v>612405.2780033061</v>
      </c>
      <c r="C28" s="0">
        <v>238.79439856253816</v>
      </c>
      <c r="D28" s="0">
        <v>351316.91040882654</v>
      </c>
    </row>
    <row r="29">
      <c r="A29" s="0">
        <v>149.39073244761545</v>
      </c>
      <c r="B29" s="0">
        <v>736546.9162315133</v>
      </c>
      <c r="C29" s="0">
        <v>242.00285973601464</v>
      </c>
      <c r="D29" s="0">
        <v>411909.1817504315</v>
      </c>
    </row>
    <row r="30">
      <c r="A30" s="0">
        <v>153.32807799972215</v>
      </c>
      <c r="B30" s="0">
        <v>873279.3260235621</v>
      </c>
      <c r="C30" s="0">
        <v>245.1989625941031</v>
      </c>
      <c r="D30" s="0">
        <v>480859.00302024675</v>
      </c>
    </row>
    <row r="31">
      <c r="A31" s="0">
        <v>157.15684812988667</v>
      </c>
      <c r="B31" s="0">
        <v>1021916.4972498858</v>
      </c>
      <c r="C31" s="0">
        <v>248.37956567874795</v>
      </c>
      <c r="D31" s="0">
        <v>559020.709864702</v>
      </c>
    </row>
    <row r="32">
      <c r="A32" s="0">
        <v>160.87318397870385</v>
      </c>
      <c r="B32" s="0">
        <v>1181624.7081235389</v>
      </c>
      <c r="C32" s="0">
        <v>251.5407743076316</v>
      </c>
      <c r="D32" s="0">
        <v>647302.2060629684</v>
      </c>
    </row>
    <row r="33">
      <c r="A33" s="0">
        <v>164.47608125122142</v>
      </c>
      <c r="B33" s="0">
        <v>1351485.6955527386</v>
      </c>
      <c r="C33" s="0">
        <v>254.67791800670628</v>
      </c>
      <c r="D33" s="0">
        <v>746645.9901492432</v>
      </c>
    </row>
    <row r="34">
      <c r="A34" s="0">
        <v>167.9662535422522</v>
      </c>
      <c r="B34" s="0">
        <v>1530556.6798365463</v>
      </c>
      <c r="C34" s="0">
        <v>257.78544485441734</v>
      </c>
      <c r="D34" s="0">
        <v>858026.6243150551</v>
      </c>
    </row>
    <row r="35">
      <c r="A35" s="0">
        <v>171.3467705029452</v>
      </c>
      <c r="B35" s="0">
        <v>1717917.104060859</v>
      </c>
      <c r="C35" s="0">
        <v>260.8566620405536</v>
      </c>
      <c r="D35" s="0">
        <v>982425.9913044556</v>
      </c>
    </row>
    <row r="36">
      <c r="A36" s="0">
        <v>174.62152215585053</v>
      </c>
      <c r="B36" s="0">
        <v>1912670.565212152</v>
      </c>
      <c r="C36" s="0">
        <v>263.88393504212496</v>
      </c>
      <c r="D36" s="0">
        <v>1120823.4700391823</v>
      </c>
    </row>
    <row r="37">
      <c r="A37" s="0">
        <v>177.79579375466227</v>
      </c>
      <c r="B37" s="0">
        <v>2114018.010429855</v>
      </c>
      <c r="C37" s="0">
        <v>266.85818372178994</v>
      </c>
      <c r="D37" s="0">
        <v>1274141.9555123348</v>
      </c>
    </row>
    <row r="38">
      <c r="A38" s="0">
        <v>180.87532644793214</v>
      </c>
      <c r="B38" s="0">
        <v>2321194.327730748</v>
      </c>
      <c r="C38" s="0">
        <v>269.7694068743909</v>
      </c>
      <c r="D38" s="0">
        <v>1443256.131339749</v>
      </c>
    </row>
    <row r="39">
      <c r="A39" s="0">
        <v>183.8661440352704</v>
      </c>
      <c r="B39" s="0">
        <v>2533519.600154427</v>
      </c>
      <c r="C39" s="0">
        <v>272.6061421584843</v>
      </c>
      <c r="D39" s="0">
        <v>1628883.8158105616</v>
      </c>
    </row>
    <row r="40">
      <c r="A40" s="0">
        <v>186.77459891646865</v>
      </c>
      <c r="B40" s="0">
        <v>2750413.0097696055</v>
      </c>
      <c r="C40" s="0">
        <v>275.3561258719888</v>
      </c>
      <c r="D40" s="0">
        <v>1831641.0121306104</v>
      </c>
    </row>
    <row r="41">
      <c r="A41" s="0">
        <v>189.60705386726426</v>
      </c>
      <c r="B41" s="0">
        <v>2971302.9093061993</v>
      </c>
      <c r="C41" s="0">
        <v>278.00622756410706</v>
      </c>
      <c r="D41" s="0">
        <v>2051864.1504340423</v>
      </c>
    </row>
    <row r="42">
      <c r="A42" s="0">
        <v>192.36967651727662</v>
      </c>
      <c r="B42" s="0">
        <v>3195704.070364493</v>
      </c>
      <c r="C42" s="0">
        <v>280.5427530348706</v>
      </c>
      <c r="D42" s="0">
        <v>2289698.5257677403</v>
      </c>
    </row>
    <row r="43">
      <c r="A43" s="0">
        <v>195.06843451620313</v>
      </c>
      <c r="B43" s="0">
        <v>3423219.8240259024</v>
      </c>
      <c r="C43" s="0">
        <v>282.95216361641525</v>
      </c>
      <c r="D43" s="0">
        <v>2545030.16697117</v>
      </c>
    </row>
    <row r="44">
      <c r="A44" s="0">
        <v>197.70928643111097</v>
      </c>
      <c r="B44" s="0">
        <v>3653457.5235406696</v>
      </c>
      <c r="C44" s="0">
        <v>285.22112923586604</v>
      </c>
      <c r="D44" s="0">
        <v>2817422.6041537207</v>
      </c>
    </row>
    <row r="45">
      <c r="A45" s="0">
        <v>200.29811082461032</v>
      </c>
      <c r="B45" s="0">
        <v>3886040.311220171</v>
      </c>
      <c r="C45" s="0">
        <v>287.33682255371747</v>
      </c>
      <c r="D45" s="0">
        <v>3106297.762975214</v>
      </c>
    </row>
    <row r="46">
      <c r="A46" s="0">
        <v>202.84037907418207</v>
      </c>
      <c r="B46" s="0">
        <v>4120671.6882849284</v>
      </c>
      <c r="C46" s="0">
        <v>289.2885226368373</v>
      </c>
      <c r="D46" s="0">
        <v>3410556.658745395</v>
      </c>
    </row>
    <row r="47">
      <c r="A47" s="0">
        <v>205.3414333402835</v>
      </c>
      <c r="B47" s="0">
        <v>4357080.657228242</v>
      </c>
      <c r="C47" s="0">
        <v>291.06608678556836</v>
      </c>
      <c r="D47" s="0">
        <v>3728960.676587717</v>
      </c>
    </row>
    <row r="48">
      <c r="A48" s="0">
        <v>207.80661573076412</v>
      </c>
      <c r="B48" s="0">
        <v>4594996.230925698</v>
      </c>
      <c r="C48" s="0">
        <v>292.66041663797625</v>
      </c>
      <c r="D48" s="0">
        <v>4060313.925934017</v>
      </c>
    </row>
    <row r="49">
      <c r="A49" s="0">
        <v>210.24125456043612</v>
      </c>
      <c r="B49" s="0">
        <v>4834149.675771837</v>
      </c>
      <c r="C49" s="0">
        <v>294.06426895524646</v>
      </c>
      <c r="D49" s="0">
        <v>4403496.414022881</v>
      </c>
    </row>
    <row r="50">
      <c r="A50" s="0">
        <v>212.65040837385553</v>
      </c>
      <c r="B50" s="0">
        <v>5074316.333470564</v>
      </c>
      <c r="C50" s="0">
        <v>295.2705975013873</v>
      </c>
      <c r="D50" s="0">
        <v>4757392.504246672</v>
      </c>
    </row>
    <row r="51">
      <c r="A51" s="0">
        <v>215.03888994629418</v>
      </c>
      <c r="B51" s="0">
        <v>5315311.6997346</v>
      </c>
      <c r="C51" s="0">
        <v>296.2731985732716</v>
      </c>
      <c r="D51" s="0">
        <v>5120416.653036978</v>
      </c>
    </row>
    <row r="52">
      <c r="A52" s="0">
        <v>217.41150307324898</v>
      </c>
      <c r="B52" s="0">
        <v>5556952.737400409</v>
      </c>
      <c r="C52" s="0">
        <v>297.0675579107582</v>
      </c>
      <c r="D52" s="0">
        <v>5490041.061571003</v>
      </c>
    </row>
    <row r="53">
      <c r="A53" s="0">
        <v>219.773051550217</v>
      </c>
      <c r="B53" s="0">
        <v>5799056.409304464</v>
      </c>
      <c r="C53" s="0">
        <v>297.6493629847316</v>
      </c>
      <c r="D53" s="0">
        <v>5863625.419316124</v>
      </c>
    </row>
    <row r="54">
      <c r="A54" s="0">
        <v>222.1283392558533</v>
      </c>
      <c r="B54" s="0">
        <v>6041439.672717704</v>
      </c>
      <c r="C54" s="0">
        <v>298.01343622062967</v>
      </c>
      <c r="D54" s="0">
        <v>6238781.755047961</v>
      </c>
    </row>
    <row r="55">
      <c r="A55" s="0">
        <v>224.48263339253606</v>
      </c>
      <c r="B55" s="0">
        <v>6283888.47600749</v>
      </c>
      <c r="C55" s="0">
        <v>298.14649655159246</v>
      </c>
      <c r="D55" s="0">
        <v>6615485.938249422</v>
      </c>
    </row>
    <row r="56">
      <c r="A56" s="0">
        <v>226.84275127980086</v>
      </c>
      <c r="B56" s="0">
        <v>6526085.0227272</v>
      </c>
      <c r="C56" s="0">
        <v>298.0308338035592</v>
      </c>
      <c r="D56" s="0">
        <v>6995005.837397732</v>
      </c>
    </row>
    <row r="57">
      <c r="A57" s="0">
        <v>229.21583403746774</v>
      </c>
      <c r="B57" s="0">
        <v>6767689.845422867</v>
      </c>
      <c r="C57" s="0">
        <v>297.64869280308784</v>
      </c>
      <c r="D57" s="0">
        <v>7378622.447578358</v>
      </c>
    </row>
    <row r="58">
      <c r="A58" s="0">
        <v>231.6090219584297</v>
      </c>
      <c r="B58" s="0">
        <v>7008363.586662136</v>
      </c>
      <c r="C58" s="0">
        <v>296.98225401672966</v>
      </c>
      <c r="D58" s="0">
        <v>7766826.42168391</v>
      </c>
    </row>
    <row r="59">
      <c r="A59" s="0">
        <v>234.02902360272302</v>
      </c>
      <c r="B59" s="0">
        <v>7247824.3305163905</v>
      </c>
      <c r="C59" s="0">
        <v>296.01291615061706</v>
      </c>
      <c r="D59" s="0">
        <v>8150508.378745333</v>
      </c>
    </row>
    <row r="60">
      <c r="A60" s="0">
        <v>236.4814098611926</v>
      </c>
      <c r="B60" s="0">
        <v>7485941.526486143</v>
      </c>
      <c r="C60" s="0">
        <v>294.7215571346906</v>
      </c>
      <c r="D60" s="0">
        <v>8514163.795557123</v>
      </c>
    </row>
    <row r="61">
      <c r="A61" s="0">
        <v>238.9715664332947</v>
      </c>
      <c r="B61" s="0">
        <v>7722609.263549049</v>
      </c>
      <c r="C61" s="0">
        <v>293.08904545110187</v>
      </c>
      <c r="D61" s="0">
        <v>8842172.129870528</v>
      </c>
    </row>
    <row r="62">
      <c r="A62" s="0">
        <v>241.5048790184855</v>
      </c>
      <c r="B62" s="0">
        <v>7957721.630682767</v>
      </c>
      <c r="C62" s="0">
        <v>291.09624958200226</v>
      </c>
      <c r="D62" s="0">
        <v>9118912.8394368</v>
      </c>
    </row>
    <row r="63">
      <c r="A63" s="0">
        <v>244.08673331622117</v>
      </c>
      <c r="B63" s="0">
        <v>8191172.716864948</v>
      </c>
      <c r="C63" s="0">
        <v>288.7338786621809</v>
      </c>
      <c r="D63" s="0">
        <v>9332311.049361339</v>
      </c>
    </row>
    <row r="64">
      <c r="A64" s="0">
        <v>246.72442234308633</v>
      </c>
      <c r="B64" s="0">
        <v>8422701.31085649</v>
      </c>
      <c r="C64" s="0">
        <v>286.0371325083424</v>
      </c>
      <c r="D64" s="0">
        <v>9486322.240076654</v>
      </c>
    </row>
    <row r="65">
      <c r="A65" s="0">
        <v>249.4483637477282</v>
      </c>
      <c r="B65" s="0">
        <v>8650163.315600036</v>
      </c>
      <c r="C65" s="0">
        <v>283.05377836283594</v>
      </c>
      <c r="D65" s="0">
        <v>9589430.037909195</v>
      </c>
    </row>
    <row r="66">
      <c r="A66" s="0">
        <v>252.30435918370608</v>
      </c>
      <c r="B66" s="0">
        <v>8870162.016284224</v>
      </c>
      <c r="C66" s="0">
        <v>279.83158422427294</v>
      </c>
      <c r="D66" s="0">
        <v>9650118.34167276</v>
      </c>
    </row>
    <row r="67">
      <c r="A67" s="0">
        <v>255.3384884239039</v>
      </c>
      <c r="B67" s="0">
        <v>9079278.052680856</v>
      </c>
      <c r="C67" s="0">
        <v>276.41831809126467</v>
      </c>
      <c r="D67" s="0">
        <v>9676871.050181141</v>
      </c>
    </row>
    <row r="68">
      <c r="A68" s="0">
        <v>258.58716752595046</v>
      </c>
      <c r="B68" s="0">
        <v>9274746.885825612</v>
      </c>
      <c r="C68" s="0">
        <v>272.8617479624225</v>
      </c>
      <c r="D68" s="0">
        <v>9678172.062248137</v>
      </c>
    </row>
    <row r="69">
      <c r="A69" s="0">
        <v>262.0058841551093</v>
      </c>
      <c r="B69" s="0">
        <v>9459287.750931326</v>
      </c>
      <c r="C69" s="0">
        <v>269.2096418363577</v>
      </c>
      <c r="D69" s="0">
        <v>9662505.276687542</v>
      </c>
    </row>
    <row r="70">
      <c r="A70" s="0">
        <v>265.5097677116816</v>
      </c>
      <c r="B70" s="0">
        <v>9638354.59231315</v>
      </c>
      <c r="C70" s="0">
        <v>265.5097677116816</v>
      </c>
      <c r="D70" s="0">
        <v>9638354.59231315</v>
      </c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Phase Envelope</dc:title>
  <dc:subject>Generates a phase envelope (P-T diagram boundaries) for a natural gas mixture using Peng-Robinson EoS. Returns:</dc:subject>
  <cp:category>Equation of State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