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text/plain" PartName="/EPPlusLicense.txt"/>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activeTab="0"/>
  </bookViews>
  <sheets>
    <sheet name="About" sheetId="1" r:id="rId1"/>
    <sheet name="Blueprint" sheetId="2" r:id="rId3"/>
  </sheets>
  <calcPr fullCalcOnLoad="1" fullPrecision="1"/>
</workbook>
</file>

<file path=xl/sharedStrings.xml><?xml version="1.0" encoding="utf-8"?>
<sst xmlns="http://schemas.openxmlformats.org/spreadsheetml/2006/main" count="38" uniqueCount="38">
  <si>
    <t>Id</t>
  </si>
  <si>
    <t>po.dca.models.compare</t>
  </si>
  <si>
    <t>Name</t>
  </si>
  <si>
    <t>Decline Model Comparison</t>
  </si>
  <si>
    <t>Description</t>
  </si>
  <si>
    <r>
      <rPr>
        <rFont val="Aptos Narrow"/>
        <sz val="11"/>
      </rPr>
      <t>Compare multiple decline curve models for the same well. Different models may be more appropriate depending on reservoir type and flow regime. Arps is standard for conventional, Duong for unconventional transient, and PLE for tight/shale.</t>
    </r>
    <r>
      <rPr>
        <rFont val="Aptos Narrow"/>
        <sz val="11"/>
      </rPr>
      <t xml:space="preserve">_x000A_</t>
    </r>
    <r>
      <rPr>
        <rFont val="Aptos Narrow"/>
        <b/>
        <sz val="11"/>
      </rPr>
      <t>Models Compared:</t>
    </r>
    <r>
      <rPr>
        <rFont val="Aptos Narrow"/>
        <sz val="11"/>
      </rPr>
      <t xml:space="preserve">_x000A_</t>
    </r>
    <r>
      <rPr>
        <rFont val="Aptos Narrow"/>
        <sz val="11"/>
      </rPr>
      <t xml:space="preserve">• </t>
    </r>
    <r>
      <rPr>
        <rFont val="Aptos Narrow"/>
        <b/>
        <sz val="11"/>
      </rPr>
      <t>Arps</t>
    </r>
    <r>
      <rPr>
        <rFont val="Aptos Narrow"/>
        <sz val="11"/>
      </rPr>
      <t>: Classic hyperbolic decline (conventional reservoirs)</t>
    </r>
    <r>
      <rPr>
        <rFont val="Aptos Narrow"/>
        <sz val="11"/>
      </rPr>
      <t xml:space="preserve">_x000A_</t>
    </r>
    <r>
      <rPr>
        <rFont val="Aptos Narrow"/>
        <sz val="11"/>
      </rPr>
      <t xml:space="preserve">• </t>
    </r>
    <r>
      <rPr>
        <rFont val="Aptos Narrow"/>
        <b/>
        <sz val="11"/>
      </rPr>
      <t>Duong</t>
    </r>
    <r>
      <rPr>
        <rFont val="Aptos Narrow"/>
        <sz val="11"/>
      </rPr>
      <t>: Power-law decline (unconventional, transient linear flow)</t>
    </r>
    <r>
      <rPr>
        <rFont val="Aptos Narrow"/>
        <sz val="11"/>
      </rPr>
      <t xml:space="preserve">_x000A_</t>
    </r>
    <r>
      <rPr>
        <rFont val="Aptos Narrow"/>
        <sz val="11"/>
      </rPr>
      <t xml:space="preserve">• </t>
    </r>
    <r>
      <rPr>
        <rFont val="Aptos Narrow"/>
        <b/>
        <sz val="11"/>
      </rPr>
      <t>PLE</t>
    </r>
    <r>
      <rPr>
        <rFont val="Aptos Narrow"/>
        <sz val="11"/>
      </rPr>
      <t>: Power Law Exponential (tight/shale, early time)</t>
    </r>
  </si>
  <si>
    <t>Category</t>
  </si>
  <si>
    <t>Decline Curve Analysis</t>
  </si>
  <si>
    <t>Type</t>
  </si>
  <si>
    <t>worksheet</t>
  </si>
  <si>
    <t>Tags</t>
  </si>
  <si>
    <t>decline, Arps, Duong, ple, comparison, models, forecast</t>
  </si>
  <si>
    <t>Website</t>
  </si>
  <si>
    <t>petroleumoffice.com</t>
  </si>
  <si>
    <t>Academic Program</t>
  </si>
  <si>
    <t>petroleumoffice.com/academics</t>
  </si>
  <si>
    <t>Common Parameters</t>
  </si>
  <si>
    <t>Initial Rate</t>
  </si>
  <si>
    <t>bbl/day</t>
  </si>
  <si>
    <t>Arps Parameters</t>
  </si>
  <si>
    <t>Initial Decline (Di)</t>
  </si>
  <si>
    <t>1/month</t>
  </si>
  <si>
    <t>b-exponent</t>
  </si>
  <si>
    <t>-</t>
  </si>
  <si>
    <t>Duong Parameters</t>
  </si>
  <si>
    <t>a constant</t>
  </si>
  <si>
    <t>m exponent</t>
  </si>
  <si>
    <t>PLE Parameters</t>
  </si>
  <si>
    <t>Di</t>
  </si>
  <si>
    <t>n exponent</t>
  </si>
  <si>
    <t>Dinf</t>
  </si>
  <si>
    <t>Rate Comparison (bbl/day)</t>
  </si>
  <si>
    <t>t (months)</t>
  </si>
  <si>
    <t>Arps</t>
  </si>
  <si>
    <t>Duong</t>
  </si>
  <si>
    <t>PLE</t>
  </si>
  <si>
    <t>Spread (%)</t>
  </si>
  <si>
    <t>Cumulative Production (Mstb)</t>
  </si>
</sst>
</file>

<file path=xl/styles.xml><?xml version="1.0" encoding="utf-8"?>
<styleSheet xmlns="http://schemas.openxmlformats.org/spreadsheetml/2006/main">
  <numFmts count="0"/>
  <fonts count="3">
    <font>
      <sz val="11"/>
      <name val="Aptos Narrow"/>
    </font>
    <font>
      <u/>
      <sz val="11"/>
      <color rgb="FF0000FF"/>
      <name val="Aptos Narrow"/>
    </font>
    <font>
      <b/>
      <sz val="11"/>
      <name val="Aptos Narrow"/>
    </font>
  </fonts>
  <fills count="2">
    <fill>
      <patternFill patternType="none"/>
    </fill>
    <fill>
      <patternFill patternType="gray125"/>
    </fill>
  </fills>
  <borders count="1">
    <border>
      <left/>
      <right/>
      <top/>
      <bottom/>
      <diagonal/>
    </border>
  </borders>
  <cellStyleXfs count="1">
    <xf numFmtId="0" fontId="0"/>
  </cellStyleXfs>
  <cellXfs count="4">
    <xf numFmtId="0" fontId="0" xfId="0"/>
    <xf numFmtId="0" fontId="2" applyFont="1" applyAlignment="1">
      <alignment horizontal="right" vertical="top"/>
    </xf>
    <xf numFmtId="0" fontId="0" xfId="0" applyAlignment="1">
      <alignment wrapText="1"/>
    </xf>
    <xf numFmtId="0" fontId="1" applyFont="1" applyAlignment="1">
      <alignmen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sharedStrings" Target="sharedStrings.xml"/></Relationships>
</file>

<file path=xl/worksheets/_rels/sheet1.xml.rels><?xml version="1.0" encoding="UTF-8" standalone="yes"?><Relationships xmlns="http://schemas.openxmlformats.org/package/2006/relationships"><Relationship Id="rId1" Type="http://schemas.openxmlformats.org/officeDocument/2006/relationships/hyperlink" Target="https://petroleumoffice.com/blueprint/po.dca.models.compare" TargetMode="External"/><Relationship Id="rId2" Type="http://schemas.openxmlformats.org/officeDocument/2006/relationships/hyperlink" Target="https://petroleumoffice.com" TargetMode="External"/><Relationship Id="rId3" Type="http://schemas.openxmlformats.org/officeDocument/2006/relationships/hyperlink" Target="https://petroleumoffice.com/academics" TargetMode="External"/></Relationships>
</file>

<file path=xl/worksheets/sheet1.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B9"/>
  <sheetViews>
    <sheetView workbookViewId="0" tabSelected="1"/>
  </sheetViews>
  <sheetFormatPr defaultRowHeight="15"/>
  <cols>
    <col min="1" max="1" width="19.151641845703125" customWidth="1"/>
    <col min="2" max="2" width="80" customWidth="1" style="2"/>
  </cols>
  <sheetData>
    <row r="1">
      <c r="A1" s="1" t="s">
        <v>0</v>
      </c>
      <c r="B1" s="3" t="s">
        <v>1</v>
      </c>
    </row>
    <row r="2">
      <c r="A2" s="1" t="s">
        <v>2</v>
      </c>
      <c r="B2" s="2" t="s">
        <v>3</v>
      </c>
    </row>
    <row r="3">
      <c r="A3" s="1" t="s">
        <v>4</v>
      </c>
      <c r="B3" s="2" t="s">
        <v>5</v>
      </c>
    </row>
    <row r="4">
      <c r="A4" s="1" t="s">
        <v>6</v>
      </c>
      <c r="B4" s="2" t="s">
        <v>7</v>
      </c>
    </row>
    <row r="5">
      <c r="A5" s="1" t="s">
        <v>8</v>
      </c>
      <c r="B5" s="2" t="s">
        <v>9</v>
      </c>
    </row>
    <row r="6">
      <c r="A6" s="1" t="s">
        <v>10</v>
      </c>
      <c r="B6" s="2" t="s">
        <v>11</v>
      </c>
    </row>
    <row r="7">
      <c r="A7" s="1"/>
    </row>
    <row r="8">
      <c r="A8" s="1" t="s">
        <v>12</v>
      </c>
      <c r="B8" s="3" t="s">
        <v>13</v>
      </c>
    </row>
    <row r="9">
      <c r="A9" s="1" t="s">
        <v>14</v>
      </c>
      <c r="B9" s="3" t="s">
        <v>15</v>
      </c>
    </row>
  </sheetData>
  <hyperlinks>
    <hyperlink ref="B1" r:id="rId1"/>
    <hyperlink ref="B8" r:id="rId2"/>
    <hyperlink ref="B9" r:id="rId3"/>
  </hyperlinks>
  <headerFooter/>
</worksheet>
</file>

<file path=xl/worksheets/sheet2.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E33"/>
  <sheetViews>
    <sheetView workbookViewId="0"/>
  </sheetViews>
  <sheetFormatPr defaultRowHeight="15"/>
  <sheetData>
    <row r="1">
      <c r="A1" s="0" t="s">
        <v>3</v>
      </c>
    </row>
    <row r="2">
      <c r="A2" s="0" t="s">
        <v>16</v>
      </c>
    </row>
    <row r="3">
      <c r="A3" s="0" t="s">
        <v>17</v>
      </c>
      <c r="B3" s="0">
        <v>800</v>
      </c>
      <c r="C3" s="0" t="s">
        <v>18</v>
      </c>
    </row>
    <row r="5">
      <c r="A5" s="0" t="s">
        <v>19</v>
      </c>
    </row>
    <row r="6">
      <c r="A6" s="0" t="s">
        <v>20</v>
      </c>
      <c r="B6" s="0">
        <v>0.08</v>
      </c>
      <c r="C6" s="0" t="s">
        <v>21</v>
      </c>
    </row>
    <row r="7">
      <c r="A7" s="0" t="s">
        <v>22</v>
      </c>
      <c r="B7" s="0">
        <v>0.7</v>
      </c>
      <c r="C7" s="0" t="s">
        <v>23</v>
      </c>
    </row>
    <row r="9">
      <c r="A9" s="0" t="s">
        <v>24</v>
      </c>
    </row>
    <row r="10">
      <c r="A10" s="0" t="s">
        <v>25</v>
      </c>
      <c r="B10" s="0">
        <v>1.3</v>
      </c>
      <c r="C10" s="0" t="s">
        <v>23</v>
      </c>
    </row>
    <row r="11">
      <c r="A11" s="0" t="s">
        <v>26</v>
      </c>
      <c r="B11" s="0">
        <v>1.15</v>
      </c>
      <c r="C11" s="0" t="s">
        <v>23</v>
      </c>
    </row>
    <row r="13">
      <c r="A13" s="0" t="s">
        <v>27</v>
      </c>
    </row>
    <row r="14">
      <c r="A14" s="0" t="s">
        <v>28</v>
      </c>
      <c r="B14" s="0">
        <v>0.1</v>
      </c>
      <c r="C14" s="0" t="s">
        <v>21</v>
      </c>
    </row>
    <row r="15">
      <c r="A15" s="0" t="s">
        <v>29</v>
      </c>
      <c r="B15" s="0">
        <v>0.4</v>
      </c>
      <c r="C15" s="0" t="s">
        <v>23</v>
      </c>
    </row>
    <row r="16">
      <c r="A16" s="0" t="s">
        <v>30</v>
      </c>
      <c r="B16" s="0">
        <v>0.005</v>
      </c>
      <c r="C16" s="0" t="s">
        <v>21</v>
      </c>
    </row>
    <row r="18">
      <c r="A18" s="0" t="s">
        <v>31</v>
      </c>
    </row>
    <row r="19">
      <c r="A19" s="0" t="s">
        <v>32</v>
      </c>
      <c r="B19" s="0" t="s">
        <v>33</v>
      </c>
      <c r="C19" s="0" t="s">
        <v>34</v>
      </c>
      <c r="D19" s="0" t="s">
        <v>35</v>
      </c>
      <c r="E19" s="0" t="s">
        <v>36</v>
      </c>
    </row>
    <row r="20">
      <c r="A20" s="0">
        <v>1</v>
      </c>
      <c r="B20" s="0">
        <f>PO.DCA.Arps.Rate($B$3,$B$6,$B$7,A20)</f>
        <v>740.0897502580568</v>
      </c>
      <c r="C20" s="0">
        <f>PO.DCA.Duong.Rate($B$3,0,$B$10,$B$11,A20)</f>
        <v>800</v>
      </c>
      <c r="D20" s="0">
        <f>PO.DCA.PLE.Rate($B$3,$B$14,$B$16,$B$15,A20)</f>
        <v>720.2596180690125</v>
      </c>
      <c r="E20" s="0">
        <f>(MAX(B20:D20)-MIN(B20:D20))/AVERAGE(B20:D20)*100</f>
        <v>10.583370391543273</v>
      </c>
    </row>
    <row r="21">
      <c r="A21" s="0">
        <v>6</v>
      </c>
      <c r="B21" s="0">
        <f>PO.DCA.Arps.Rate($B$3,$B$6,$B$7,A21)</f>
        <v>528.8913635889269</v>
      </c>
      <c r="C21" s="0">
        <f>PO.DCA.Duong.Rate($B$3,0,$B$10,$B$11,A21)</f>
        <v>785.7325622496581</v>
      </c>
      <c r="D21" s="0">
        <f>PO.DCA.PLE.Rate($B$3,$B$14,$B$16,$B$15,A21)</f>
        <v>632.6039004265423</v>
      </c>
      <c r="E21" s="0">
        <f>(MAX(B21:D21)-MIN(B21:D21))/AVERAGE(B21:D21)*100</f>
        <v>39.57028477043149</v>
      </c>
    </row>
    <row r="22">
      <c r="A22" s="0">
        <v>12</v>
      </c>
      <c r="B22" s="0">
        <f>PO.DCA.Arps.Rate($B$3,$B$6,$B$7,A22)</f>
        <v>383.8672181497135</v>
      </c>
      <c r="C22" s="0">
        <f>PO.DCA.Duong.Rate($B$3,0,$B$10,$B$11,A22)</f>
        <v>681.044629962528</v>
      </c>
      <c r="D22" s="0">
        <f>PO.DCA.PLE.Rate($B$3,$B$14,$B$16,$B$15,A22)</f>
        <v>575.0285662302784</v>
      </c>
      <c r="E22" s="0">
        <f>(MAX(B22:D22)-MIN(B22:D22))/AVERAGE(B22:D22)*100</f>
        <v>54.36369685394173</v>
      </c>
    </row>
    <row r="23">
      <c r="A23" s="0">
        <v>24</v>
      </c>
      <c r="B23" s="0">
        <f>PO.DCA.Arps.Rate($B$3,$B$6,$B$7,A23)</f>
        <v>236.90766886054655</v>
      </c>
      <c r="C23" s="0">
        <f>PO.DCA.Duong.Rate($B$3,0,$B$10,$B$11,A23)</f>
        <v>553.3795433760305</v>
      </c>
      <c r="D23" s="0">
        <f>PO.DCA.PLE.Rate($B$3,$B$14,$B$16,$B$15,A23)</f>
        <v>496.75216317352096</v>
      </c>
      <c r="E23" s="0">
        <f>(MAX(B23:D23)-MIN(B23:D23))/AVERAGE(B23:D23)*100</f>
        <v>73.76741082563485</v>
      </c>
    </row>
    <row r="24">
      <c r="A24" s="0">
        <v>36</v>
      </c>
      <c r="B24" s="0">
        <f>PO.DCA.Arps.Rate($B$3,$B$6,$B$7,A24)</f>
        <v>165.26773560754634</v>
      </c>
      <c r="C24" s="0">
        <f>PO.DCA.Duong.Rate($B$3,0,$B$10,$B$11,A24)</f>
        <v>476.87085620467</v>
      </c>
      <c r="D24" s="0">
        <f>PO.DCA.PLE.Rate($B$3,$B$14,$B$16,$B$15,A24)</f>
        <v>439.35838923246877</v>
      </c>
      <c r="E24" s="0">
        <f>(MAX(B24:D24)-MIN(B24:D24))/AVERAGE(B24:D24)*100</f>
        <v>86.43661315525641</v>
      </c>
    </row>
    <row r="25">
      <c r="A25" s="0">
        <v>60</v>
      </c>
      <c r="B25" s="0">
        <f>PO.DCA.Arps.Rate($B$3,$B$6,$B$7,A25)</f>
        <v>97.61978784202982</v>
      </c>
      <c r="C25" s="0">
        <f>PO.DCA.Duong.Rate($B$3,0,$B$10,$B$11,A25)</f>
        <v>385.0030306621782</v>
      </c>
      <c r="D25" s="0">
        <f>PO.DCA.PLE.Rate($B$3,$B$14,$B$16,$B$15,A25)</f>
        <v>354.3409722465594</v>
      </c>
      <c r="E25" s="0">
        <f>(MAX(B25:D25)-MIN(B25:D25))/AVERAGE(B25:D25)*100</f>
        <v>103.00920278607101</v>
      </c>
    </row>
    <row r="26">
      <c r="A26" s="0">
        <v>120</v>
      </c>
      <c r="B26" s="0">
        <f>PO.DCA.Arps.Rate($B$3,$B$6,$B$7,A26)</f>
        <v>43.15839367992034</v>
      </c>
      <c r="C26" s="0">
        <f>PO.DCA.Duong.Rate($B$3,0,$B$10,$B$11,A26)</f>
        <v>275.67453793608854</v>
      </c>
      <c r="D26" s="0">
        <f>PO.DCA.PLE.Rate($B$3,$B$14,$B$16,$B$15,A26)</f>
        <v>222.7210495632468</v>
      </c>
      <c r="E26" s="0">
        <f>(MAX(B26:D26)-MIN(B26:D26))/AVERAGE(B26:D26)*100</f>
        <v>128.80496811223966</v>
      </c>
    </row>
    <row r="28">
      <c r="A28" s="0" t="s">
        <v>37</v>
      </c>
    </row>
    <row r="29">
      <c r="A29" s="0" t="s">
        <v>32</v>
      </c>
      <c r="B29" s="0" t="s">
        <v>33</v>
      </c>
      <c r="C29" s="0" t="s">
        <v>34</v>
      </c>
      <c r="D29" s="0" t="s">
        <v>35</v>
      </c>
    </row>
    <row r="30">
      <c r="A30" s="0">
        <v>60</v>
      </c>
      <c r="B30" s="0">
        <f>PO.DCA.Arps.Prod($B$3,$B$6,$B$7,A30)/1000</f>
        <v>15.59907187536458</v>
      </c>
      <c r="C30" s="0">
        <f>PO.DCA.Duong.Prod($B$3,0,$B$10,$B$11,A30)/1000</f>
        <v>32.83936371895337</v>
      </c>
      <c r="D30" s="0">
        <f>PO.DCA.PLE.Prod($B$3,$B$14,$B$16,$B$15,A30)/1000</f>
        <v>29.17073173567447</v>
      </c>
    </row>
    <row r="31">
      <c r="A31" s="0">
        <v>120</v>
      </c>
      <c r="B31" s="0">
        <f>PO.DCA.Arps.Prod($B$3,$B$6,$B$7,A31)/1000</f>
        <v>19.450716699625627</v>
      </c>
      <c r="C31" s="0">
        <f>PO.DCA.Duong.Prod($B$3,0,$B$10,$B$11,A31)/1000</f>
        <v>52.18092049286241</v>
      </c>
      <c r="D31" s="0">
        <f>PO.DCA.PLE.Prod($B$3,$B$14,$B$16,$B$15,A31)/1000</f>
        <v>46.08260491481248</v>
      </c>
    </row>
    <row r="32">
      <c r="A32" s="0">
        <v>240</v>
      </c>
      <c r="B32" s="0">
        <f>PO.DCA.Arps.Prod($B$3,$B$6,$B$7,A32)/1000</f>
        <v>22.718299646184175</v>
      </c>
      <c r="C32" s="0">
        <f>PO.DCA.Duong.Prod($B$3,0,$B$10,$B$11,A32)/1000</f>
        <v>79.2079051013084</v>
      </c>
      <c r="D32" s="0">
        <f>PO.DCA.PLE.Prod($B$3,$B$14,$B$16,$B$15,A32)/1000</f>
        <v>64.21141891796422</v>
      </c>
    </row>
    <row r="33">
      <c r="A33" s="0">
        <v>360</v>
      </c>
      <c r="B33" s="0">
        <f>PO.DCA.Arps.Prod($B$3,$B$6,$B$7,A33)/1000</f>
        <v>24.32176036033816</v>
      </c>
      <c r="C33" s="0">
        <f>PO.DCA.Duong.Prod($B$3,0,$B$10,$B$11,A33)/1000</f>
        <v>99.1703744223296</v>
      </c>
      <c r="D33" s="0">
        <f>PO.DCA.PLE.Prod($B$3,$B$14,$B$16,$B$15,A33)/1000</f>
        <v>72.46657629674546</v>
      </c>
    </row>
  </sheetData>
  <headerFooter/>
</worksheet>
</file>

<file path=EPPlusLicense.txt>This workbook was created with the EPPlus library, licensed to PetroleumOffice under the Polyform Noncommercial license, see https://polyformproject.org/licenses/noncommercial/1.0.0
For more information about EPPlus, see https://epplussoftware.com/

</file>

<file path=docProps/app.xml><?xml version="1.0" encoding="utf-8"?>
<Properties xmlns:vt="http://schemas.openxmlformats.org/officeDocument/2006/docPropsVTypes" xmlns="http://schemas.openxmlformats.org/officeDocument/2006/extended-properties">
  <Company>https://petroleumoffice.com</Company>
  <Application>EPPlus</Application>
  <AppVersion>8.4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Decline Model Comparison</dc:title>
  <dc:subject>Compare multiple decline curve models for the same well. Different models may be more appropriate depending on reservoir type and flow regime. Arps is standard for conventional, Duong for unconventional transient, and PLE for tight/shale.</dc:subject>
  <cp:category>Decline Curve Analysis</cp:category>
  <cp:keywords>EPPlus noncommercial use</cp:keywords>
  <dc:creator>PetroleumOffice</dc:creator>
  <dc:description>This workbook has been created with EPPlus licensed to PetroleumOffice under The Polyform Noncommercial License: See https://polyformproject.org/licenses/noncommercial/1.0.0</dc:description>
</cp:coreProperties>
</file>

<file path=docProps/custom.xml><?xml version="1.0" encoding="utf-8"?>
<Properties xmlns:vt="http://schemas.openxmlformats.org/officeDocument/2006/docPropsVTypes" xmlns="http://schemas.openxmlformats.org/officeDocument/2006/custom-properties"/>
</file>