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calcPr fullCalcOnLoad="1" fullPrecision="1"/>
</workbook>
</file>

<file path=xl/sharedStrings.xml><?xml version="1.0" encoding="utf-8"?>
<sst xmlns="http://schemas.openxmlformats.org/spreadsheetml/2006/main" count="41" uniqueCount="41">
  <si>
    <t>Id</t>
  </si>
  <si>
    <t>po.dca.eur.sensitivity</t>
  </si>
  <si>
    <t>Name</t>
  </si>
  <si>
    <t>EUR Sensitivity Analysis</t>
  </si>
  <si>
    <t>Description</t>
  </si>
  <si>
    <r>
      <rPr>
        <rFont val="Aptos Narrow"/>
        <sz val="11"/>
      </rPr>
      <t>Sensitivity analysis of Estimated Ultimate Recovery (EUR) to Arps decline parameters. Understanding parameter uncertainty impact on EUR is critical for reserves estimation and economic analysis.</t>
    </r>
    <r>
      <rPr>
        <rFont val="Aptos Narrow"/>
        <sz val="11"/>
      </rPr>
      <t xml:space="preserve">_x000A_</t>
    </r>
    <r>
      <rPr>
        <rFont val="Aptos Narrow"/>
        <b/>
        <sz val="11"/>
      </rPr>
      <t>Key Sensitivities: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b-factor</t>
    </r>
    <r>
      <rPr>
        <rFont val="Aptos Narrow"/>
        <sz val="11"/>
      </rPr>
      <t>: Higher b = slower decline = higher EUR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Initial Decline (Di)</t>
    </r>
    <r>
      <rPr>
        <rFont val="Aptos Narrow"/>
        <sz val="11"/>
      </rPr>
      <t>: Higher Di = faster decline = lower EUR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Economic Limit</t>
    </r>
    <r>
      <rPr>
        <rFont val="Aptos Narrow"/>
        <sz val="11"/>
      </rPr>
      <t>: Lower limit = longer production = higher EUR</t>
    </r>
  </si>
  <si>
    <t>Category</t>
  </si>
  <si>
    <t>Decline Curve Analysis</t>
  </si>
  <si>
    <t>Type</t>
  </si>
  <si>
    <t>worksheet</t>
  </si>
  <si>
    <t>Tags</t>
  </si>
  <si>
    <t>decline, EUR, sensitivity, Arps, b-factor, decline-rate</t>
  </si>
  <si>
    <t>Website</t>
  </si>
  <si>
    <t>petroleumoffice.com</t>
  </si>
  <si>
    <t>Academic Program</t>
  </si>
  <si>
    <t>petroleumoffice.com/academics</t>
  </si>
  <si>
    <t>EUR Sensitivity Analysis - Arps Decline</t>
  </si>
  <si>
    <t>Base Case Parameters</t>
  </si>
  <si>
    <t>Initial Rate (qi)</t>
  </si>
  <si>
    <t>bbl/day</t>
  </si>
  <si>
    <t>Initial Decline (Di)</t>
  </si>
  <si>
    <t>1/month</t>
  </si>
  <si>
    <t>b-exponent</t>
  </si>
  <si>
    <t>-</t>
  </si>
  <si>
    <t>Economic Limit</t>
  </si>
  <si>
    <t>Base Case EUR</t>
  </si>
  <si>
    <t>EUR (to qlimit)</t>
  </si>
  <si>
    <t>Mstb</t>
  </si>
  <si>
    <t>Time to Limit</t>
  </si>
  <si>
    <t>years</t>
  </si>
  <si>
    <t>EUR Sensitivity to b-exponent</t>
  </si>
  <si>
    <t>b</t>
  </si>
  <si>
    <t>EUR (Mstb)</t>
  </si>
  <si>
    <t>% of Base</t>
  </si>
  <si>
    <t>Time to Limit (yrs)</t>
  </si>
  <si>
    <t>EUR Sensitivity to Initial Decline (Di)</t>
  </si>
  <si>
    <t>Di (1/month)</t>
  </si>
  <si>
    <t>5-Year Np (Mstb)</t>
  </si>
  <si>
    <t>EUR Sensitivity to Economic Limit</t>
  </si>
  <si>
    <t>qlimit (bbl/d)</t>
  </si>
  <si>
    <t>Life (years)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</si>
</sst>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dca.eur.sensitivity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9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/>
    </row>
    <row r="8">
      <c r="A8" s="1" t="s">
        <v>12</v>
      </c>
      <c r="B8" s="3" t="s">
        <v>13</v>
      </c>
    </row>
    <row r="9">
      <c r="A9" s="1" t="s">
        <v>14</v>
      </c>
      <c r="B9" s="3" t="s">
        <v>15</v>
      </c>
    </row>
  </sheetData>
  <hyperlinks>
    <hyperlink ref="B1" r:id="rId1"/>
    <hyperlink ref="B8" r:id="rId2"/>
    <hyperlink ref="B9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D34"/>
  <sheetViews>
    <sheetView workbookViewId="0"/>
  </sheetViews>
  <sheetFormatPr defaultRowHeight="15"/>
  <sheetData>
    <row r="1">
      <c r="A1" s="0" t="s">
        <v>16</v>
      </c>
    </row>
    <row r="2">
      <c r="A2" s="0" t="s">
        <v>17</v>
      </c>
    </row>
    <row r="3">
      <c r="A3" s="0" t="s">
        <v>18</v>
      </c>
      <c r="B3" s="0">
        <v>1000</v>
      </c>
      <c r="C3" s="0" t="s">
        <v>19</v>
      </c>
    </row>
    <row r="4">
      <c r="A4" s="0" t="s">
        <v>20</v>
      </c>
      <c r="B4" s="0">
        <v>0.06</v>
      </c>
      <c r="C4" s="0" t="s">
        <v>21</v>
      </c>
    </row>
    <row r="5">
      <c r="A5" s="0" t="s">
        <v>22</v>
      </c>
      <c r="B5" s="0">
        <v>0.5</v>
      </c>
      <c r="C5" s="0" t="s">
        <v>23</v>
      </c>
    </row>
    <row r="6">
      <c r="A6" s="0" t="s">
        <v>24</v>
      </c>
      <c r="B6" s="0">
        <v>10</v>
      </c>
      <c r="C6" s="0" t="s">
        <v>19</v>
      </c>
    </row>
    <row r="8">
      <c r="A8" s="0" t="s">
        <v>25</v>
      </c>
    </row>
    <row r="9">
      <c r="A9" s="0" t="s">
        <v>26</v>
      </c>
      <c r="B9" s="0">
        <f>PO.DCA.Arps.EUR($B$3,$B$4,$B$5,$B$6)/1000</f>
        <v>30.000000000000004</v>
      </c>
      <c r="C9" s="0" t="s">
        <v>27</v>
      </c>
    </row>
    <row r="10">
      <c r="A10" s="0" t="s">
        <v>28</v>
      </c>
      <c r="B10" s="0">
        <f>PO.DCA.Arps.Time($B$3,$B$4,$B$5,$B$6)/12</f>
        <v>25</v>
      </c>
      <c r="C10" s="0" t="s">
        <v>29</v>
      </c>
    </row>
    <row r="12">
      <c r="A12" s="0" t="s">
        <v>30</v>
      </c>
    </row>
    <row r="13">
      <c r="A13" s="0" t="s">
        <v>31</v>
      </c>
      <c r="B13" s="0" t="s">
        <v>32</v>
      </c>
      <c r="C13" s="0" t="s">
        <v>33</v>
      </c>
      <c r="D13" s="0" t="s">
        <v>34</v>
      </c>
    </row>
    <row r="14">
      <c r="A14" s="0">
        <v>0</v>
      </c>
      <c r="B14" s="0">
        <f>PO.DCA.Arps.EUR($B$3,$B$4,A14,$B$6)/1000</f>
        <v>16.5</v>
      </c>
      <c r="C14" s="0">
        <f>B14/$B$9*100</f>
        <v>54.99999999999999</v>
      </c>
      <c r="D14" s="0">
        <f>PO.DCA.Arps.Time($B$3,$B$4,A14,$B$6)/12</f>
        <v>6.396069702761238</v>
      </c>
    </row>
    <row r="15">
      <c r="A15" s="0">
        <v>0.3</v>
      </c>
      <c r="B15" s="0">
        <f>PO.DCA.Arps.EUR($B$3,$B$4,A15,$B$6)/1000</f>
        <v>22.86164959392025</v>
      </c>
      <c r="C15" s="0">
        <f>B15/$B$9*100</f>
        <v>76.20549864640083</v>
      </c>
      <c r="D15" s="0">
        <f>PO.DCA.Arps.Time($B$3,$B$4,A15,$B$6)/12</f>
        <v>13.801257895995242</v>
      </c>
    </row>
    <row r="16">
      <c r="A16" s="0">
        <v>0.5</v>
      </c>
      <c r="B16" s="0">
        <f>PO.DCA.Arps.EUR($B$3,$B$4,A16,$B$6)/1000</f>
        <v>30.000000000000004</v>
      </c>
      <c r="C16" s="0">
        <f>B16/$B$9*100</f>
        <v>100</v>
      </c>
      <c r="D16" s="0">
        <f>PO.DCA.Arps.Time($B$3,$B$4,A16,$B$6)/12</f>
        <v>25</v>
      </c>
    </row>
    <row r="17">
      <c r="A17" s="0">
        <v>0.7</v>
      </c>
      <c r="B17" s="0">
        <f>PO.DCA.Arps.EUR($B$3,$B$4,A17,$B$6)/1000</f>
        <v>41.60063093605788</v>
      </c>
      <c r="C17" s="0">
        <f>B17/$B$9*100</f>
        <v>138.6687697868596</v>
      </c>
      <c r="D17" s="0">
        <f>PO.DCA.Arps.Time($B$3,$B$4,A17,$B$6)/12</f>
        <v>47.85488951407896</v>
      </c>
    </row>
    <row r="18">
      <c r="A18" s="0">
        <v>1</v>
      </c>
      <c r="B18" s="0">
        <f>PO.DCA.Arps.EUR($B$3,$B$4,A18,$B$6)/1000</f>
        <v>76.75283643313487</v>
      </c>
      <c r="C18" s="0">
        <f>B18/$B$9*100</f>
        <v>255.84278811044956</v>
      </c>
      <c r="D18" s="0">
        <f>PO.DCA.Arps.Time($B$3,$B$4,A18,$B$6)/12</f>
        <v>137.5</v>
      </c>
    </row>
    <row r="20">
      <c r="A20" s="0" t="s">
        <v>35</v>
      </c>
    </row>
    <row r="21">
      <c r="A21" s="0" t="s">
        <v>36</v>
      </c>
      <c r="B21" s="0" t="s">
        <v>32</v>
      </c>
      <c r="C21" s="0" t="s">
        <v>33</v>
      </c>
      <c r="D21" s="0" t="s">
        <v>37</v>
      </c>
    </row>
    <row r="22">
      <c r="A22" s="0">
        <v>0.03</v>
      </c>
      <c r="B22" s="0">
        <f>PO.DCA.Arps.EUR($B$3,A22,$B$5,$B$6)/1000</f>
        <v>60.00000000000001</v>
      </c>
      <c r="C22" s="0">
        <f>B22/$B$9*100</f>
        <v>200</v>
      </c>
      <c r="D22" s="0">
        <f>PO.DCA.Arps.Prod($B$3,A22,$B$5,60)/1000</f>
        <v>31.57894736842106</v>
      </c>
    </row>
    <row r="23">
      <c r="A23" s="0">
        <v>0.05</v>
      </c>
      <c r="B23" s="0">
        <f>PO.DCA.Arps.EUR($B$3,A23,$B$5,$B$6)/1000</f>
        <v>36</v>
      </c>
      <c r="C23" s="0">
        <f>B23/$B$9*100</f>
        <v>120</v>
      </c>
      <c r="D23" s="0">
        <f>PO.DCA.Arps.Prod($B$3,A23,$B$5,60)/1000</f>
        <v>24</v>
      </c>
    </row>
    <row r="24">
      <c r="A24" s="0">
        <v>0.06</v>
      </c>
      <c r="B24" s="0">
        <f>PO.DCA.Arps.EUR($B$3,A24,$B$5,$B$6)/1000</f>
        <v>30.000000000000004</v>
      </c>
      <c r="C24" s="0">
        <f>B24/$B$9*100</f>
        <v>100</v>
      </c>
      <c r="D24" s="0">
        <f>PO.DCA.Arps.Prod($B$3,A24,$B$5,60)/1000</f>
        <v>21.428571428571427</v>
      </c>
    </row>
    <row r="25">
      <c r="A25" s="0">
        <v>0.08</v>
      </c>
      <c r="B25" s="0">
        <f>PO.DCA.Arps.EUR($B$3,A25,$B$5,$B$6)/1000</f>
        <v>22.5</v>
      </c>
      <c r="C25" s="0">
        <f>B25/$B$9*100</f>
        <v>74.99999999999999</v>
      </c>
      <c r="D25" s="0">
        <f>PO.DCA.Arps.Prod($B$3,A25,$B$5,60)/1000</f>
        <v>17.64705882352941</v>
      </c>
    </row>
    <row r="26">
      <c r="A26" s="0">
        <v>0.1</v>
      </c>
      <c r="B26" s="0">
        <f>PO.DCA.Arps.EUR($B$3,A26,$B$5,$B$6)/1000</f>
        <v>18</v>
      </c>
      <c r="C26" s="0">
        <f>B26/$B$9*100</f>
        <v>60</v>
      </c>
      <c r="D26" s="0">
        <f>PO.DCA.Arps.Prod($B$3,A26,$B$5,60)/1000</f>
        <v>15</v>
      </c>
    </row>
    <row r="28">
      <c r="A28" s="0" t="s">
        <v>38</v>
      </c>
    </row>
    <row r="29">
      <c r="A29" s="0" t="s">
        <v>39</v>
      </c>
      <c r="B29" s="0" t="s">
        <v>32</v>
      </c>
      <c r="C29" s="0" t="s">
        <v>33</v>
      </c>
      <c r="D29" s="0" t="s">
        <v>40</v>
      </c>
    </row>
    <row r="30">
      <c r="A30" s="0">
        <v>5</v>
      </c>
      <c r="B30" s="0">
        <f>PO.DCA.Arps.EUR($B$3,$B$4,$B$5,A30)/1000</f>
        <v>30.97631072937818</v>
      </c>
      <c r="C30" s="0">
        <f>B30/$B$9*100</f>
        <v>103.25436909792727</v>
      </c>
      <c r="D30" s="0">
        <f>PO.DCA.Arps.Time($B$3,$B$4,$B$5,A30)/12</f>
        <v>36.50593228814153</v>
      </c>
    </row>
    <row r="31">
      <c r="A31" s="0">
        <v>10</v>
      </c>
      <c r="B31" s="0">
        <f>PO.DCA.Arps.EUR($B$3,$B$4,$B$5,A31)/1000</f>
        <v>30.000000000000004</v>
      </c>
      <c r="C31" s="0">
        <f>B31/$B$9*100</f>
        <v>100</v>
      </c>
      <c r="D31" s="0">
        <f>PO.DCA.Arps.Time($B$3,$B$4,$B$5,A31)/12</f>
        <v>25</v>
      </c>
    </row>
    <row r="32">
      <c r="A32" s="0">
        <v>20</v>
      </c>
      <c r="B32" s="0">
        <f>PO.DCA.Arps.EUR($B$3,$B$4,$B$5,A32)/1000</f>
        <v>28.61928812542302</v>
      </c>
      <c r="C32" s="0">
        <f>B32/$B$9*100</f>
        <v>95.39762708474339</v>
      </c>
      <c r="D32" s="0">
        <f>PO.DCA.Arps.Time($B$3,$B$4,$B$5,A32)/12</f>
        <v>16.86407725518188</v>
      </c>
    </row>
    <row r="33">
      <c r="A33" s="0">
        <v>30</v>
      </c>
      <c r="B33" s="0">
        <f>PO.DCA.Arps.EUR($B$3,$B$4,$B$5,A33)/1000</f>
        <v>27.559830641437078</v>
      </c>
      <c r="C33" s="0">
        <f>B33/$B$9*100</f>
        <v>91.86610213812358</v>
      </c>
      <c r="D33" s="0">
        <f>PO.DCA.Arps.Time($B$3,$B$4,$B$5,A33)/12</f>
        <v>13.259729699711828</v>
      </c>
    </row>
    <row r="34">
      <c r="A34" s="0">
        <v>50</v>
      </c>
      <c r="B34" s="0">
        <f>PO.DCA.Arps.EUR($B$3,$B$4,$B$5,A34)/1000</f>
        <v>25.879773408334035</v>
      </c>
      <c r="C34" s="0">
        <f>B34/$B$9*100</f>
        <v>86.26591136111344</v>
      </c>
      <c r="D34" s="0">
        <f>PO.DCA.Arps.Time($B$3,$B$4,$B$5,A34)/12</f>
        <v>9.644822097221054</v>
      </c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EUR Sensitivity Analysis</dc:title>
  <dc:subject>Sensitivity analysis of Estimated Ultimate Recovery (EUR) to Arps decline parameters. Understanding parameter uncertainty impact on EUR is critical for reserves estimation and economic analysis.</dc:subject>
  <cp:category>Decline Curve Analysis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