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definedNames>
    <definedName name="Q_econ" comment="Economic rate limit, bbl/month">Blueprint!$B$3</definedName>
  </definedNames>
  <calcPr fullCalcOnLoad="1" fullPrecision="1"/>
</workbook>
</file>

<file path=xl/sharedStrings.xml><?xml version="1.0" encoding="utf-8"?>
<sst xmlns="http://schemas.openxmlformats.org/spreadsheetml/2006/main" count="35" uniqueCount="35">
  <si>
    <t>Id</t>
  </si>
  <si>
    <t>po.dca.autofit.compare</t>
  </si>
  <si>
    <t>Name</t>
  </si>
  <si>
    <t>DCA Auto-Fit Model Comparison</t>
  </si>
  <si>
    <t>Description</t>
  </si>
  <si>
    <r>
      <rPr>
        <rFont val="Aptos Narrow"/>
        <sz val="11"/>
      </rPr>
      <t>Auto-fit Arps hyperbolic and Duong decline models to the same production data, then compare R² and EUR to select the best model. Arps works well for conventional reservoirs; Duong is better for unconventional (tight/shale) with linear flow.</t>
    </r>
    <r>
      <rPr>
        <rFont val="Aptos Narrow"/>
        <sz val="11"/>
      </rPr>
      <t xml:space="preserve">_x000A_</t>
    </r>
    <r>
      <rPr>
        <rFont val="Aptos Narrow"/>
        <b/>
        <sz val="11"/>
      </rPr>
      <t>Model selection:</t>
    </r>
    <r>
      <rPr>
        <rFont val="Aptos Narrow"/>
        <sz val="11"/>
      </rPr>
      <t xml:space="preserve"> Higher R² = better fit. If both fit well, compare EUR — Arps with b &gt; 1 can overestimate reserves.</t>
    </r>
  </si>
  <si>
    <t>Category</t>
  </si>
  <si>
    <t>Decline Curve Analysis</t>
  </si>
  <si>
    <t>Type</t>
  </si>
  <si>
    <t>worksheet</t>
  </si>
  <si>
    <t>Tags</t>
  </si>
  <si>
    <t>DCA, auto-fit, Arps, Duong, model-selection, EUR, R-squared, decline-curve</t>
  </si>
  <si>
    <t>Workflow</t>
  </si>
  <si>
    <t xml:space="preserve">- **Inputs**: Monthly production history (time in months, rate in bbl/month)
- **Step 1**: Auto-fit Arps parameters (Qi, Di, b) and Duong parameters (q1, qInf, a, m)
- **Step 2**: Compute fitted rates and R² for each model
- **Step 3**: Calculate EUR to economic limit for each model
- **Output**: Best model selection based on R² and EUR comparison</t>
  </si>
  <si>
    <t>Website</t>
  </si>
  <si>
    <t>petroleumoffice.com</t>
  </si>
  <si>
    <t>Academic Program</t>
  </si>
  <si>
    <t>petroleumoffice.com/academics</t>
  </si>
  <si>
    <t>Settings</t>
  </si>
  <si>
    <t>Economic Limit</t>
  </si>
  <si>
    <t>bbl/month</t>
  </si>
  <si>
    <t>Fitted Parameters</t>
  </si>
  <si>
    <t>Arps</t>
  </si>
  <si>
    <t>Duong</t>
  </si>
  <si>
    <t>Param 1</t>
  </si>
  <si>
    <t>Param 2</t>
  </si>
  <si>
    <t>Param 3</t>
  </si>
  <si>
    <t>Param 4</t>
  </si>
  <si>
    <t>R²</t>
  </si>
  <si>
    <t>EUR (bbl)</t>
  </si>
  <si>
    <t>Production History</t>
  </si>
  <si>
    <t>Month</t>
  </si>
  <si>
    <t>Rate (bbl/mo)</t>
  </si>
  <si>
    <t>Arps Fit</t>
  </si>
  <si>
    <t>Duong Fit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</si>
</sst>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dca.autofit.compare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10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 t="s">
        <v>12</v>
      </c>
      <c r="B7" s="2" t="s">
        <v>13</v>
      </c>
    </row>
    <row r="8">
      <c r="A8" s="1"/>
    </row>
    <row r="9">
      <c r="A9" s="1" t="s">
        <v>14</v>
      </c>
      <c r="B9" s="3" t="s">
        <v>15</v>
      </c>
    </row>
    <row r="10">
      <c r="A10" s="1" t="s">
        <v>16</v>
      </c>
      <c r="B10" s="3" t="s">
        <v>17</v>
      </c>
    </row>
  </sheetData>
  <hyperlinks>
    <hyperlink ref="B1" r:id="rId1"/>
    <hyperlink ref="B9" r:id="rId2"/>
    <hyperlink ref="B10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D25"/>
  <sheetViews>
    <sheetView workbookViewId="0"/>
  </sheetViews>
  <sheetFormatPr defaultRowHeight="15"/>
  <sheetData>
    <row r="1">
      <c r="A1" s="0" t="s">
        <v>3</v>
      </c>
    </row>
    <row r="2">
      <c r="A2" s="0" t="s">
        <v>18</v>
      </c>
    </row>
    <row r="3">
      <c r="A3" s="0" t="s">
        <v>19</v>
      </c>
      <c r="B3" s="0">
        <v>50</v>
      </c>
      <c r="C3" s="0" t="s">
        <v>20</v>
      </c>
    </row>
    <row r="5">
      <c r="A5" s="0" t="s">
        <v>21</v>
      </c>
    </row>
    <row r="6">
      <c r="B6" s="0" t="s">
        <v>22</v>
      </c>
      <c r="C6" s="0" t="s">
        <v>23</v>
      </c>
    </row>
    <row r="7">
      <c r="A7" s="0" t="s">
        <v>24</v>
      </c>
      <c r="B7" s="0">
        <f>INDEX(PO.DCA.Arps.Fit(A16:A25,B16:B25),1)</f>
        <v>3178.5973549358787</v>
      </c>
      <c r="C7" s="0">
        <f>INDEX(PO.DCA.Duong.Fit(A16:A25,B16:B25),1)</f>
        <v>2741.0737368759897</v>
      </c>
    </row>
    <row r="8">
      <c r="A8" s="0" t="s">
        <v>25</v>
      </c>
      <c r="B8" s="0">
        <f>INDEX(PO.DCA.Arps.Fit(A16:A25,B16:B25),2)</f>
        <v>0.1366772262851938</v>
      </c>
      <c r="C8" s="0">
        <f>INDEX(PO.DCA.Duong.Fit(A16:A25,B16:B25),2)</f>
        <v>2.1937124041542327E-05</v>
      </c>
    </row>
    <row r="9">
      <c r="A9" s="0" t="s">
        <v>26</v>
      </c>
      <c r="B9" s="0">
        <f>INDEX(PO.DCA.Arps.Fit(A16:A25,B16:B25),3)</f>
        <v>0.7751422838387516</v>
      </c>
      <c r="C9" s="0">
        <f>INDEX(PO.DCA.Duong.Fit(A16:A25,B16:B25),3)</f>
        <v>1.4643870102252652</v>
      </c>
    </row>
    <row r="10">
      <c r="A10" s="0" t="s">
        <v>27</v>
      </c>
      <c r="C10" s="0">
        <f>INDEX(PO.DCA.Duong.Fit(A16:A25,B16:B25),4)</f>
        <v>1.3527189228509946</v>
      </c>
    </row>
    <row r="11">
      <c r="A11" s="0" t="s">
        <v>28</v>
      </c>
      <c r="B11" s="0">
        <f>PO.Stats.R2(B16:B25,C16:C25)</f>
        <v>0.9998182108164769</v>
      </c>
      <c r="C11" s="0">
        <f>PO.Stats.R2(B16:B25,D16:D25)</f>
        <v>0.9952611424696395</v>
      </c>
    </row>
    <row r="12">
      <c r="A12" s="0" t="s">
        <v>29</v>
      </c>
      <c r="B12" s="0">
        <f>PO.DCA.Arps.EUR($B$7,$B$8,$B$9,$B$3)</f>
        <v>62767.745707151866</v>
      </c>
      <c r="C12" s="0">
        <f>PO.DCA.Duong.EUR($C$7,$C$8,$C$9,$C$10,$B$3)</f>
        <v>66918.11424582911</v>
      </c>
    </row>
    <row r="14">
      <c r="A14" s="0" t="s">
        <v>30</v>
      </c>
    </row>
    <row r="15">
      <c r="A15" s="0" t="s">
        <v>31</v>
      </c>
      <c r="B15" s="0" t="s">
        <v>32</v>
      </c>
      <c r="C15" s="0" t="s">
        <v>33</v>
      </c>
      <c r="D15" s="0" t="s">
        <v>34</v>
      </c>
    </row>
    <row r="16">
      <c r="A16" s="0">
        <v>1</v>
      </c>
      <c r="B16" s="0">
        <v>2800</v>
      </c>
      <c r="C16" s="0">
        <f>PO.DCA.Arps.Rate($B$7,$B$8,$B$9,A16)</f>
        <v>2791.3601314095686</v>
      </c>
      <c r="D16" s="0">
        <f>PO.DCA.Duong.Rate($C$7,$C$8,$C$9,$C$10,A16)</f>
        <v>2741.0737588131137</v>
      </c>
    </row>
    <row r="17">
      <c r="A17" s="0">
        <v>3</v>
      </c>
      <c r="B17" s="0">
        <v>2200</v>
      </c>
      <c r="C17" s="0">
        <f>PO.DCA.Arps.Rate($B$7,$B$8,$B$9,A17)</f>
        <v>2226.4113097268205</v>
      </c>
      <c r="D17" s="0">
        <f>PO.DCA.Duong.Rate($C$7,$C$8,$C$9,$C$10,A17)</f>
        <v>2353.65687300027</v>
      </c>
    </row>
    <row r="18">
      <c r="A18" s="0">
        <v>6</v>
      </c>
      <c r="B18" s="0">
        <v>1700</v>
      </c>
      <c r="C18" s="0">
        <f>PO.DCA.Arps.Rate($B$7,$B$8,$B$9,A18)</f>
        <v>1684.811054981902</v>
      </c>
      <c r="D18" s="0">
        <f>PO.DCA.Duong.Rate($C$7,$C$8,$C$9,$C$10,A18)</f>
        <v>1698.145526537061</v>
      </c>
    </row>
    <row r="19">
      <c r="A19" s="0">
        <v>9</v>
      </c>
      <c r="B19" s="0">
        <v>1350</v>
      </c>
      <c r="C19" s="0">
        <f>PO.DCA.Arps.Rate($B$7,$B$8,$B$9,A19)</f>
        <v>1339.8669033509204</v>
      </c>
      <c r="D19" s="0">
        <f>PO.DCA.Duong.Rate($C$7,$C$8,$C$9,$C$10,A19)</f>
        <v>1316.701335896625</v>
      </c>
    </row>
    <row r="20">
      <c r="A20" s="0">
        <v>12</v>
      </c>
      <c r="B20" s="0">
        <v>1100</v>
      </c>
      <c r="C20" s="0">
        <f>PO.DCA.Arps.Rate($B$7,$B$8,$B$9,A20)</f>
        <v>1103.0700185722478</v>
      </c>
      <c r="D20" s="0">
        <f>PO.DCA.Duong.Rate($C$7,$C$8,$C$9,$C$10,A20)</f>
        <v>1073.0856526755988</v>
      </c>
    </row>
    <row r="21">
      <c r="A21" s="0">
        <v>18</v>
      </c>
      <c r="B21" s="0">
        <v>800</v>
      </c>
      <c r="C21" s="0">
        <f>PO.DCA.Arps.Rate($B$7,$B$8,$B$9,A21)</f>
        <v>802.3284742175885</v>
      </c>
      <c r="D21" s="0">
        <f>PO.DCA.Duong.Rate($C$7,$C$8,$C$9,$C$10,A21)</f>
        <v>780.6320789540887</v>
      </c>
    </row>
    <row r="22">
      <c r="A22" s="0">
        <v>24</v>
      </c>
      <c r="B22" s="0">
        <v>620</v>
      </c>
      <c r="C22" s="0">
        <f>PO.DCA.Arps.Rate($B$7,$B$8,$B$9,A22)</f>
        <v>621.6599739781717</v>
      </c>
      <c r="D22" s="0">
        <f>PO.DCA.Duong.Rate($C$7,$C$8,$C$9,$C$10,A22)</f>
        <v>611.2355877109334</v>
      </c>
    </row>
    <row r="23">
      <c r="A23" s="0">
        <v>30</v>
      </c>
      <c r="B23" s="0">
        <v>500</v>
      </c>
      <c r="C23" s="0">
        <f>PO.DCA.Arps.Rate($B$7,$B$8,$B$9,A23)</f>
        <v>502.44542060719135</v>
      </c>
      <c r="D23" s="0">
        <f>PO.DCA.Duong.Rate($C$7,$C$8,$C$9,$C$10,A23)</f>
        <v>500.72834901343697</v>
      </c>
    </row>
    <row r="24">
      <c r="A24" s="0">
        <v>36</v>
      </c>
      <c r="B24" s="0">
        <v>420</v>
      </c>
      <c r="C24" s="0">
        <f>PO.DCA.Arps.Rate($B$7,$B$8,$B$9,A24)</f>
        <v>418.54751823943013</v>
      </c>
      <c r="D24" s="0">
        <f>PO.DCA.Duong.Rate($C$7,$C$8,$C$9,$C$10,A24)</f>
        <v>422.9882410579568</v>
      </c>
    </row>
    <row r="25">
      <c r="A25" s="0">
        <v>48</v>
      </c>
      <c r="B25" s="0">
        <v>310</v>
      </c>
      <c r="C25" s="0">
        <f>PO.DCA.Arps.Rate($B$7,$B$8,$B$9,A25)</f>
        <v>309.3442798911304</v>
      </c>
      <c r="D25" s="0">
        <f>PO.DCA.Duong.Rate($C$7,$C$8,$C$9,$C$10,A25)</f>
        <v>320.97877901946833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DCA Auto-Fit Model Comparison</dc:title>
  <dc:subject>Auto-fit Arps hyperbolic and Duong decline models to the same production data, then compare R² and EUR to select the best model. Arps works well for conventional reservoirs; Duong is better for unconventional (tight/shale) with linear flow.</dc:subject>
  <cp:category>Decline Curve Analysis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